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2120" windowHeight="8070" tabRatio="891" activeTab="2"/>
  </bookViews>
  <sheets>
    <sheet name="Course N°7--20 KM TRAIL" sheetId="13" r:id="rId1"/>
    <sheet name="C7 RESULTAT  20km TRAIL" sheetId="14" r:id="rId2"/>
    <sheet name="Course -8 KM TRAIL" sheetId="15" r:id="rId3"/>
    <sheet name="RESULTAT 8km TRAIL" sheetId="16" r:id="rId4"/>
    <sheet name="Catégorie" sheetId="23" r:id="rId5"/>
    <sheet name="list 8" sheetId="20" r:id="rId6"/>
    <sheet name="list 20" sheetId="21" r:id="rId7"/>
    <sheet name="tirage lots" sheetId="22" r:id="rId8"/>
    <sheet name="Préinscrits 20km" sheetId="18" r:id="rId9"/>
    <sheet name="Préinscrits 8km" sheetId="19" r:id="rId10"/>
  </sheets>
  <definedNames>
    <definedName name="_xlnm._FilterDatabase" localSheetId="2" hidden="1">'Course -8 KM TRAIL'!$A$11:$Q$207</definedName>
    <definedName name="_xlnm._FilterDatabase" localSheetId="0" hidden="1">'Course N°7--20 KM TRAIL'!$A$11:$O$184</definedName>
  </definedNames>
  <calcPr calcId="145621"/>
</workbook>
</file>

<file path=xl/calcChain.xml><?xml version="1.0" encoding="utf-8"?>
<calcChain xmlns="http://schemas.openxmlformats.org/spreadsheetml/2006/main">
  <c r="G196" i="16" l="1"/>
  <c r="G197" i="16"/>
  <c r="G198" i="16"/>
  <c r="G199" i="16"/>
  <c r="G200" i="16"/>
  <c r="G201" i="16"/>
  <c r="G202" i="16"/>
  <c r="G203" i="16"/>
  <c r="G204" i="16"/>
  <c r="G205" i="16"/>
  <c r="G195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181" i="16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13" i="14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3" i="16"/>
  <c r="O204" i="15" l="1"/>
  <c r="H204" i="15" s="1"/>
  <c r="O205" i="15"/>
  <c r="H205" i="15" s="1"/>
  <c r="O198" i="15" l="1"/>
  <c r="H198" i="15" s="1"/>
  <c r="O199" i="15"/>
  <c r="H199" i="15" s="1"/>
  <c r="O200" i="15"/>
  <c r="H200" i="15" s="1"/>
  <c r="O201" i="15"/>
  <c r="H201" i="15" s="1"/>
  <c r="O202" i="15"/>
  <c r="H202" i="15" s="1"/>
  <c r="O203" i="15"/>
  <c r="H203" i="15" s="1"/>
  <c r="H83" i="13"/>
  <c r="O180" i="15" l="1"/>
  <c r="H180" i="15" s="1"/>
  <c r="O181" i="15"/>
  <c r="H181" i="15" s="1"/>
  <c r="O182" i="15"/>
  <c r="H182" i="15" s="1"/>
  <c r="O183" i="15"/>
  <c r="H183" i="15" s="1"/>
  <c r="O184" i="15"/>
  <c r="H184" i="15" s="1"/>
  <c r="O185" i="15"/>
  <c r="H185" i="15" s="1"/>
  <c r="O186" i="15"/>
  <c r="H186" i="15" s="1"/>
  <c r="O187" i="15"/>
  <c r="H187" i="15" s="1"/>
  <c r="O188" i="15"/>
  <c r="H188" i="15" s="1"/>
  <c r="O189" i="15"/>
  <c r="H189" i="15" s="1"/>
  <c r="O190" i="15"/>
  <c r="H190" i="15" s="1"/>
  <c r="O191" i="15"/>
  <c r="H191" i="15" s="1"/>
  <c r="O192" i="15"/>
  <c r="H192" i="15" s="1"/>
  <c r="O193" i="15"/>
  <c r="H193" i="15" s="1"/>
  <c r="O194" i="15"/>
  <c r="H194" i="15" s="1"/>
  <c r="O195" i="15"/>
  <c r="H195" i="15" s="1"/>
  <c r="O196" i="15"/>
  <c r="H196" i="15" s="1"/>
  <c r="O197" i="15"/>
  <c r="H197" i="15" s="1"/>
  <c r="O177" i="15" l="1"/>
  <c r="H177" i="15" s="1"/>
  <c r="O178" i="15"/>
  <c r="O179" i="15"/>
  <c r="B9" i="23" l="1"/>
  <c r="C9" i="23" s="1"/>
  <c r="B8" i="23" s="1"/>
  <c r="C8" i="23" s="1"/>
  <c r="B7" i="23" s="1"/>
  <c r="C7" i="23" s="1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14" i="14"/>
  <c r="F15" i="14"/>
  <c r="F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13" i="14"/>
  <c r="C14" i="23" l="1"/>
  <c r="B6" i="23"/>
  <c r="F248" i="16"/>
  <c r="E248" i="16"/>
  <c r="D248" i="16"/>
  <c r="C248" i="16"/>
  <c r="F247" i="16"/>
  <c r="E247" i="16"/>
  <c r="D247" i="16"/>
  <c r="C247" i="16"/>
  <c r="F246" i="16"/>
  <c r="E246" i="16"/>
  <c r="D246" i="16"/>
  <c r="C246" i="16"/>
  <c r="F245" i="16"/>
  <c r="E245" i="16"/>
  <c r="D245" i="16"/>
  <c r="C245" i="16"/>
  <c r="F244" i="16"/>
  <c r="E244" i="16"/>
  <c r="D244" i="16"/>
  <c r="C244" i="16"/>
  <c r="F243" i="16"/>
  <c r="E243" i="16"/>
  <c r="D243" i="16"/>
  <c r="C243" i="16"/>
  <c r="F242" i="16"/>
  <c r="E242" i="16"/>
  <c r="D242" i="16"/>
  <c r="C242" i="16"/>
  <c r="F241" i="16"/>
  <c r="E241" i="16"/>
  <c r="D241" i="16"/>
  <c r="C241" i="16"/>
  <c r="F240" i="16"/>
  <c r="E240" i="16"/>
  <c r="D240" i="16"/>
  <c r="C240" i="16"/>
  <c r="F239" i="16"/>
  <c r="E239" i="16"/>
  <c r="D239" i="16"/>
  <c r="C239" i="16"/>
  <c r="F238" i="16"/>
  <c r="E238" i="16"/>
  <c r="D238" i="16"/>
  <c r="C238" i="16"/>
  <c r="F237" i="16"/>
  <c r="E237" i="16"/>
  <c r="D237" i="16"/>
  <c r="C237" i="16"/>
  <c r="F236" i="16"/>
  <c r="E236" i="16"/>
  <c r="D236" i="16"/>
  <c r="C236" i="16"/>
  <c r="F235" i="16"/>
  <c r="E235" i="16"/>
  <c r="D235" i="16"/>
  <c r="C235" i="16"/>
  <c r="F234" i="16"/>
  <c r="E234" i="16"/>
  <c r="D234" i="16"/>
  <c r="C234" i="16"/>
  <c r="F233" i="16"/>
  <c r="E233" i="16"/>
  <c r="D233" i="16"/>
  <c r="C233" i="16"/>
  <c r="F232" i="16"/>
  <c r="E232" i="16"/>
  <c r="D232" i="16"/>
  <c r="C232" i="16"/>
  <c r="F231" i="16"/>
  <c r="E231" i="16"/>
  <c r="D231" i="16"/>
  <c r="C231" i="16"/>
  <c r="F230" i="16"/>
  <c r="E230" i="16"/>
  <c r="D230" i="16"/>
  <c r="C230" i="16"/>
  <c r="F229" i="16"/>
  <c r="E229" i="16"/>
  <c r="D229" i="16"/>
  <c r="C229" i="16"/>
  <c r="F228" i="16"/>
  <c r="E228" i="16"/>
  <c r="D228" i="16"/>
  <c r="C228" i="16"/>
  <c r="F227" i="16"/>
  <c r="E227" i="16"/>
  <c r="D227" i="16"/>
  <c r="C227" i="16"/>
  <c r="F226" i="16"/>
  <c r="E226" i="16"/>
  <c r="D226" i="16"/>
  <c r="C226" i="16"/>
  <c r="F225" i="16"/>
  <c r="E225" i="16"/>
  <c r="D225" i="16"/>
  <c r="C225" i="16"/>
  <c r="F224" i="16"/>
  <c r="E224" i="16"/>
  <c r="D224" i="16"/>
  <c r="C224" i="16"/>
  <c r="F223" i="16"/>
  <c r="E223" i="16"/>
  <c r="D223" i="16"/>
  <c r="C223" i="16"/>
  <c r="F222" i="16"/>
  <c r="E222" i="16"/>
  <c r="D222" i="16"/>
  <c r="C222" i="16"/>
  <c r="F221" i="16"/>
  <c r="E221" i="16"/>
  <c r="D221" i="16"/>
  <c r="C221" i="16"/>
  <c r="F220" i="16"/>
  <c r="E220" i="16"/>
  <c r="D220" i="16"/>
  <c r="C220" i="16"/>
  <c r="F219" i="16"/>
  <c r="E219" i="16"/>
  <c r="D219" i="16"/>
  <c r="C219" i="16"/>
  <c r="F218" i="16"/>
  <c r="E218" i="16"/>
  <c r="D218" i="16"/>
  <c r="C218" i="16"/>
  <c r="F217" i="16"/>
  <c r="E217" i="16"/>
  <c r="D217" i="16"/>
  <c r="C217" i="16"/>
  <c r="F216" i="16"/>
  <c r="E216" i="16"/>
  <c r="D216" i="16"/>
  <c r="C216" i="16"/>
  <c r="F215" i="16"/>
  <c r="E215" i="16"/>
  <c r="D215" i="16"/>
  <c r="C215" i="16"/>
  <c r="F214" i="16"/>
  <c r="E214" i="16"/>
  <c r="D214" i="16"/>
  <c r="C214" i="16"/>
  <c r="F213" i="16"/>
  <c r="E213" i="16"/>
  <c r="D213" i="16"/>
  <c r="C213" i="16"/>
  <c r="F212" i="16"/>
  <c r="E212" i="16"/>
  <c r="D212" i="16"/>
  <c r="C212" i="16"/>
  <c r="F211" i="16"/>
  <c r="E211" i="16"/>
  <c r="D211" i="16"/>
  <c r="C211" i="16"/>
  <c r="F210" i="16"/>
  <c r="E210" i="16"/>
  <c r="D210" i="16"/>
  <c r="C210" i="16"/>
  <c r="F209" i="16"/>
  <c r="E209" i="16"/>
  <c r="D209" i="16"/>
  <c r="C209" i="16"/>
  <c r="F208" i="16"/>
  <c r="E208" i="16"/>
  <c r="D208" i="16"/>
  <c r="C208" i="16"/>
  <c r="F207" i="16"/>
  <c r="E207" i="16"/>
  <c r="D207" i="16"/>
  <c r="C207" i="16"/>
  <c r="F206" i="16"/>
  <c r="E206" i="16"/>
  <c r="D206" i="16"/>
  <c r="C206" i="16"/>
  <c r="F205" i="16"/>
  <c r="D205" i="16"/>
  <c r="C205" i="16"/>
  <c r="F204" i="16"/>
  <c r="D204" i="16"/>
  <c r="C204" i="16"/>
  <c r="F203" i="16"/>
  <c r="D203" i="16"/>
  <c r="C203" i="16"/>
  <c r="F202" i="16"/>
  <c r="D202" i="16"/>
  <c r="C202" i="16"/>
  <c r="F201" i="16"/>
  <c r="D201" i="16"/>
  <c r="C201" i="16"/>
  <c r="F200" i="16"/>
  <c r="D200" i="16"/>
  <c r="C200" i="16"/>
  <c r="F199" i="16"/>
  <c r="D199" i="16"/>
  <c r="C199" i="16"/>
  <c r="F198" i="16"/>
  <c r="D198" i="16"/>
  <c r="C198" i="16"/>
  <c r="F197" i="16"/>
  <c r="D197" i="16"/>
  <c r="C197" i="16"/>
  <c r="F196" i="16"/>
  <c r="D196" i="16"/>
  <c r="C196" i="16"/>
  <c r="F195" i="16"/>
  <c r="D195" i="16"/>
  <c r="C195" i="16"/>
  <c r="F194" i="16"/>
  <c r="E194" i="16"/>
  <c r="D194" i="16"/>
  <c r="C194" i="16"/>
  <c r="F193" i="16"/>
  <c r="E193" i="16"/>
  <c r="D193" i="16"/>
  <c r="C193" i="16"/>
  <c r="F192" i="16"/>
  <c r="E192" i="16"/>
  <c r="D192" i="16"/>
  <c r="C192" i="16"/>
  <c r="F191" i="16"/>
  <c r="E191" i="16"/>
  <c r="D191" i="16"/>
  <c r="C191" i="16"/>
  <c r="F190" i="16"/>
  <c r="E190" i="16"/>
  <c r="D190" i="16"/>
  <c r="C190" i="16"/>
  <c r="F189" i="16"/>
  <c r="E189" i="16"/>
  <c r="D189" i="16"/>
  <c r="C189" i="16"/>
  <c r="F188" i="16"/>
  <c r="E188" i="16"/>
  <c r="D188" i="16"/>
  <c r="C188" i="16"/>
  <c r="F187" i="16"/>
  <c r="D187" i="16"/>
  <c r="C187" i="16"/>
  <c r="F186" i="16"/>
  <c r="D186" i="16"/>
  <c r="C186" i="16"/>
  <c r="F185" i="16"/>
  <c r="D185" i="16"/>
  <c r="C185" i="16"/>
  <c r="F184" i="16"/>
  <c r="D184" i="16"/>
  <c r="C184" i="16"/>
  <c r="F183" i="16"/>
  <c r="D183" i="16"/>
  <c r="C183" i="16"/>
  <c r="F182" i="16"/>
  <c r="D182" i="16"/>
  <c r="C182" i="16"/>
  <c r="F181" i="16"/>
  <c r="D181" i="16"/>
  <c r="C181" i="16"/>
  <c r="F180" i="16"/>
  <c r="D180" i="16"/>
  <c r="C180" i="16"/>
  <c r="F179" i="16"/>
  <c r="E179" i="16"/>
  <c r="D179" i="16"/>
  <c r="C179" i="16"/>
  <c r="F178" i="16"/>
  <c r="E178" i="16"/>
  <c r="D178" i="16"/>
  <c r="C178" i="16"/>
  <c r="F177" i="16"/>
  <c r="E177" i="16"/>
  <c r="D177" i="16"/>
  <c r="C177" i="16"/>
  <c r="F176" i="16"/>
  <c r="D176" i="16"/>
  <c r="C176" i="16"/>
  <c r="F175" i="16"/>
  <c r="D175" i="16"/>
  <c r="C175" i="16"/>
  <c r="F174" i="16"/>
  <c r="D174" i="16"/>
  <c r="C174" i="16"/>
  <c r="F173" i="16"/>
  <c r="D173" i="16"/>
  <c r="C173" i="16"/>
  <c r="F172" i="16"/>
  <c r="D172" i="16"/>
  <c r="C172" i="16"/>
  <c r="F171" i="16"/>
  <c r="D171" i="16"/>
  <c r="C171" i="16"/>
  <c r="F170" i="16"/>
  <c r="D170" i="16"/>
  <c r="C170" i="16"/>
  <c r="F169" i="16"/>
  <c r="D169" i="16"/>
  <c r="C169" i="16"/>
  <c r="F168" i="16"/>
  <c r="D168" i="16"/>
  <c r="C168" i="16"/>
  <c r="F167" i="16"/>
  <c r="D167" i="16"/>
  <c r="C167" i="16"/>
  <c r="F166" i="16"/>
  <c r="E166" i="16"/>
  <c r="D166" i="16"/>
  <c r="C166" i="16"/>
  <c r="F165" i="16"/>
  <c r="D165" i="16"/>
  <c r="C165" i="16"/>
  <c r="F164" i="16"/>
  <c r="D164" i="16"/>
  <c r="C164" i="16"/>
  <c r="F163" i="16"/>
  <c r="D163" i="16"/>
  <c r="C163" i="16"/>
  <c r="F162" i="16"/>
  <c r="D162" i="16"/>
  <c r="C162" i="16"/>
  <c r="F161" i="16"/>
  <c r="D161" i="16"/>
  <c r="C161" i="16"/>
  <c r="F160" i="16"/>
  <c r="D160" i="16"/>
  <c r="C160" i="16"/>
  <c r="F159" i="16"/>
  <c r="D159" i="16"/>
  <c r="C159" i="16"/>
  <c r="F158" i="16"/>
  <c r="D158" i="16"/>
  <c r="C158" i="16"/>
  <c r="F157" i="16"/>
  <c r="D157" i="16"/>
  <c r="C157" i="16"/>
  <c r="F156" i="16"/>
  <c r="D156" i="16"/>
  <c r="C156" i="16"/>
  <c r="F155" i="16"/>
  <c r="D155" i="16"/>
  <c r="C155" i="16"/>
  <c r="F154" i="16"/>
  <c r="D154" i="16"/>
  <c r="C154" i="16"/>
  <c r="F153" i="16"/>
  <c r="D153" i="16"/>
  <c r="C153" i="16"/>
  <c r="F152" i="16"/>
  <c r="E152" i="16"/>
  <c r="D152" i="16"/>
  <c r="C152" i="16"/>
  <c r="F151" i="16"/>
  <c r="D151" i="16"/>
  <c r="C151" i="16"/>
  <c r="F150" i="16"/>
  <c r="D150" i="16"/>
  <c r="C150" i="16"/>
  <c r="F149" i="16"/>
  <c r="D149" i="16"/>
  <c r="C149" i="16"/>
  <c r="F148" i="16"/>
  <c r="D148" i="16"/>
  <c r="C148" i="16"/>
  <c r="F147" i="16"/>
  <c r="D147" i="16"/>
  <c r="C147" i="16"/>
  <c r="F146" i="16"/>
  <c r="D146" i="16"/>
  <c r="C146" i="16"/>
  <c r="F145" i="16"/>
  <c r="D145" i="16"/>
  <c r="C145" i="16"/>
  <c r="F144" i="16"/>
  <c r="D144" i="16"/>
  <c r="C144" i="16"/>
  <c r="F143" i="16"/>
  <c r="E143" i="16"/>
  <c r="D143" i="16"/>
  <c r="C143" i="16"/>
  <c r="F142" i="16"/>
  <c r="D142" i="16"/>
  <c r="C142" i="16"/>
  <c r="F141" i="16"/>
  <c r="D141" i="16"/>
  <c r="C141" i="16"/>
  <c r="F140" i="16"/>
  <c r="D140" i="16"/>
  <c r="C140" i="16"/>
  <c r="F139" i="16"/>
  <c r="D139" i="16"/>
  <c r="C139" i="16"/>
  <c r="F138" i="16"/>
  <c r="D138" i="16"/>
  <c r="C138" i="16"/>
  <c r="F137" i="16"/>
  <c r="D137" i="16"/>
  <c r="C137" i="16"/>
  <c r="F136" i="16"/>
  <c r="D136" i="16"/>
  <c r="C136" i="16"/>
  <c r="F135" i="16"/>
  <c r="D135" i="16"/>
  <c r="C135" i="16"/>
  <c r="F134" i="16"/>
  <c r="D134" i="16"/>
  <c r="C134" i="16"/>
  <c r="F133" i="16"/>
  <c r="D133" i="16"/>
  <c r="C133" i="16"/>
  <c r="F132" i="16"/>
  <c r="E132" i="16"/>
  <c r="D132" i="16"/>
  <c r="C132" i="16"/>
  <c r="F131" i="16"/>
  <c r="D131" i="16"/>
  <c r="C131" i="16"/>
  <c r="F130" i="16"/>
  <c r="E130" i="16"/>
  <c r="D130" i="16"/>
  <c r="C130" i="16"/>
  <c r="F129" i="16"/>
  <c r="D129" i="16"/>
  <c r="C129" i="16"/>
  <c r="F128" i="16"/>
  <c r="D128" i="16"/>
  <c r="C128" i="16"/>
  <c r="F127" i="16"/>
  <c r="E127" i="16"/>
  <c r="D127" i="16"/>
  <c r="C127" i="16"/>
  <c r="F126" i="16"/>
  <c r="D126" i="16"/>
  <c r="C126" i="16"/>
  <c r="F125" i="16"/>
  <c r="D125" i="16"/>
  <c r="C125" i="16"/>
  <c r="F124" i="16"/>
  <c r="D124" i="16"/>
  <c r="C124" i="16"/>
  <c r="F123" i="16"/>
  <c r="E123" i="16"/>
  <c r="D123" i="16"/>
  <c r="C123" i="16"/>
  <c r="F122" i="16"/>
  <c r="D122" i="16"/>
  <c r="C122" i="16"/>
  <c r="F121" i="16"/>
  <c r="D121" i="16"/>
  <c r="C121" i="16"/>
  <c r="F120" i="16"/>
  <c r="D120" i="16"/>
  <c r="C120" i="16"/>
  <c r="F119" i="16"/>
  <c r="D119" i="16"/>
  <c r="C119" i="16"/>
  <c r="F118" i="16"/>
  <c r="D118" i="16"/>
  <c r="C118" i="16"/>
  <c r="F117" i="16"/>
  <c r="D117" i="16"/>
  <c r="C117" i="16"/>
  <c r="F116" i="16"/>
  <c r="E116" i="16"/>
  <c r="D116" i="16"/>
  <c r="C116" i="16"/>
  <c r="F115" i="16"/>
  <c r="D115" i="16"/>
  <c r="C115" i="16"/>
  <c r="F114" i="16"/>
  <c r="D114" i="16"/>
  <c r="C114" i="16"/>
  <c r="F113" i="16"/>
  <c r="D113" i="16"/>
  <c r="C113" i="16"/>
  <c r="F112" i="16"/>
  <c r="D112" i="16"/>
  <c r="C112" i="16"/>
  <c r="F111" i="16"/>
  <c r="E111" i="16"/>
  <c r="D111" i="16"/>
  <c r="C111" i="16"/>
  <c r="F110" i="16"/>
  <c r="D110" i="16"/>
  <c r="C110" i="16"/>
  <c r="F109" i="16"/>
  <c r="D109" i="16"/>
  <c r="C109" i="16"/>
  <c r="F108" i="16"/>
  <c r="D108" i="16"/>
  <c r="C108" i="16"/>
  <c r="F107" i="16"/>
  <c r="D107" i="16"/>
  <c r="C107" i="16"/>
  <c r="F106" i="16"/>
  <c r="D106" i="16"/>
  <c r="C106" i="16"/>
  <c r="F105" i="16"/>
  <c r="D105" i="16"/>
  <c r="C105" i="16"/>
  <c r="F104" i="16"/>
  <c r="E104" i="16"/>
  <c r="D104" i="16"/>
  <c r="C104" i="16"/>
  <c r="F103" i="16"/>
  <c r="D103" i="16"/>
  <c r="C103" i="16"/>
  <c r="F102" i="16"/>
  <c r="D102" i="16"/>
  <c r="C102" i="16"/>
  <c r="F101" i="16"/>
  <c r="E101" i="16"/>
  <c r="D101" i="16"/>
  <c r="C101" i="16"/>
  <c r="F100" i="16"/>
  <c r="E100" i="16"/>
  <c r="D100" i="16"/>
  <c r="C100" i="16"/>
  <c r="F99" i="16"/>
  <c r="E99" i="16"/>
  <c r="D99" i="16"/>
  <c r="C99" i="16"/>
  <c r="F98" i="16"/>
  <c r="E98" i="16"/>
  <c r="D98" i="16"/>
  <c r="C98" i="16"/>
  <c r="F97" i="16"/>
  <c r="E97" i="16"/>
  <c r="D97" i="16"/>
  <c r="C97" i="16"/>
  <c r="F96" i="16"/>
  <c r="E96" i="16"/>
  <c r="D96" i="16"/>
  <c r="C96" i="16"/>
  <c r="F95" i="16"/>
  <c r="D95" i="16"/>
  <c r="C95" i="16"/>
  <c r="F94" i="16"/>
  <c r="D94" i="16"/>
  <c r="C94" i="16"/>
  <c r="F93" i="16"/>
  <c r="D93" i="16"/>
  <c r="C93" i="16"/>
  <c r="F92" i="16"/>
  <c r="D92" i="16"/>
  <c r="C92" i="16"/>
  <c r="F91" i="16"/>
  <c r="D91" i="16"/>
  <c r="C91" i="16"/>
  <c r="F90" i="16"/>
  <c r="D90" i="16"/>
  <c r="C90" i="16"/>
  <c r="F89" i="16"/>
  <c r="D89" i="16"/>
  <c r="C89" i="16"/>
  <c r="F88" i="16"/>
  <c r="E88" i="16"/>
  <c r="D88" i="16"/>
  <c r="C88" i="16"/>
  <c r="F87" i="16"/>
  <c r="D87" i="16"/>
  <c r="C87" i="16"/>
  <c r="F86" i="16"/>
  <c r="D86" i="16"/>
  <c r="C86" i="16"/>
  <c r="F85" i="16"/>
  <c r="D85" i="16"/>
  <c r="C85" i="16"/>
  <c r="F84" i="16"/>
  <c r="D84" i="16"/>
  <c r="C84" i="16"/>
  <c r="F83" i="16"/>
  <c r="D83" i="16"/>
  <c r="C83" i="16"/>
  <c r="F82" i="16"/>
  <c r="D82" i="16"/>
  <c r="C82" i="16"/>
  <c r="F81" i="16"/>
  <c r="D81" i="16"/>
  <c r="C81" i="16"/>
  <c r="F80" i="16"/>
  <c r="D80" i="16"/>
  <c r="C80" i="16"/>
  <c r="F79" i="16"/>
  <c r="D79" i="16"/>
  <c r="C79" i="16"/>
  <c r="F78" i="16"/>
  <c r="D78" i="16"/>
  <c r="C78" i="16"/>
  <c r="F77" i="16"/>
  <c r="D77" i="16"/>
  <c r="C77" i="16"/>
  <c r="F76" i="16"/>
  <c r="E76" i="16"/>
  <c r="D76" i="16"/>
  <c r="C76" i="16"/>
  <c r="F75" i="16"/>
  <c r="D75" i="16"/>
  <c r="C75" i="16"/>
  <c r="F74" i="16"/>
  <c r="D74" i="16"/>
  <c r="C74" i="16"/>
  <c r="F73" i="16"/>
  <c r="D73" i="16"/>
  <c r="C73" i="16"/>
  <c r="F72" i="16"/>
  <c r="D72" i="16"/>
  <c r="C72" i="16"/>
  <c r="F71" i="16"/>
  <c r="D71" i="16"/>
  <c r="C71" i="16"/>
  <c r="F70" i="16"/>
  <c r="D70" i="16"/>
  <c r="C70" i="16"/>
  <c r="F69" i="16"/>
  <c r="D69" i="16"/>
  <c r="C69" i="16"/>
  <c r="F68" i="16"/>
  <c r="D68" i="16"/>
  <c r="C68" i="16"/>
  <c r="F67" i="16"/>
  <c r="D67" i="16"/>
  <c r="C67" i="16"/>
  <c r="F66" i="16"/>
  <c r="D66" i="16"/>
  <c r="C66" i="16"/>
  <c r="F65" i="16"/>
  <c r="D65" i="16"/>
  <c r="C65" i="16"/>
  <c r="F64" i="16"/>
  <c r="D64" i="16"/>
  <c r="C64" i="16"/>
  <c r="F63" i="16"/>
  <c r="D63" i="16"/>
  <c r="C63" i="16"/>
  <c r="F62" i="16"/>
  <c r="D62" i="16"/>
  <c r="C62" i="16"/>
  <c r="F61" i="16"/>
  <c r="D61" i="16"/>
  <c r="C61" i="16"/>
  <c r="F60" i="16"/>
  <c r="D60" i="16"/>
  <c r="C60" i="16"/>
  <c r="F59" i="16"/>
  <c r="D59" i="16"/>
  <c r="C59" i="16"/>
  <c r="F58" i="16"/>
  <c r="E58" i="16"/>
  <c r="D58" i="16"/>
  <c r="C58" i="16"/>
  <c r="F57" i="16"/>
  <c r="D57" i="16"/>
  <c r="C57" i="16"/>
  <c r="F56" i="16"/>
  <c r="D56" i="16"/>
  <c r="C56" i="16"/>
  <c r="F55" i="16"/>
  <c r="D55" i="16"/>
  <c r="C55" i="16"/>
  <c r="F54" i="16"/>
  <c r="E54" i="16"/>
  <c r="D54" i="16"/>
  <c r="C54" i="16"/>
  <c r="F53" i="16"/>
  <c r="D53" i="16"/>
  <c r="C53" i="16"/>
  <c r="F52" i="16"/>
  <c r="E52" i="16"/>
  <c r="D52" i="16"/>
  <c r="C52" i="16"/>
  <c r="F51" i="16"/>
  <c r="D51" i="16"/>
  <c r="C51" i="16"/>
  <c r="F50" i="16"/>
  <c r="D50" i="16"/>
  <c r="C50" i="16"/>
  <c r="F49" i="16"/>
  <c r="E49" i="16"/>
  <c r="D49" i="16"/>
  <c r="C49" i="16"/>
  <c r="F48" i="16"/>
  <c r="D48" i="16"/>
  <c r="C48" i="16"/>
  <c r="F47" i="16"/>
  <c r="D47" i="16"/>
  <c r="C47" i="16"/>
  <c r="F46" i="16"/>
  <c r="D46" i="16"/>
  <c r="C46" i="16"/>
  <c r="F45" i="16"/>
  <c r="D45" i="16"/>
  <c r="C45" i="16"/>
  <c r="F44" i="16"/>
  <c r="D44" i="16"/>
  <c r="C44" i="16"/>
  <c r="F43" i="16"/>
  <c r="E43" i="16"/>
  <c r="D43" i="16"/>
  <c r="C43" i="16"/>
  <c r="F42" i="16"/>
  <c r="D42" i="16"/>
  <c r="C42" i="16"/>
  <c r="F41" i="16"/>
  <c r="D41" i="16"/>
  <c r="C41" i="16"/>
  <c r="F40" i="16"/>
  <c r="E40" i="16"/>
  <c r="D40" i="16"/>
  <c r="C40" i="16"/>
  <c r="F39" i="16"/>
  <c r="D39" i="16"/>
  <c r="C39" i="16"/>
  <c r="F38" i="16"/>
  <c r="D38" i="16"/>
  <c r="C38" i="16"/>
  <c r="F37" i="16"/>
  <c r="D37" i="16"/>
  <c r="C37" i="16"/>
  <c r="F36" i="16"/>
  <c r="D36" i="16"/>
  <c r="C36" i="16"/>
  <c r="F35" i="16"/>
  <c r="D35" i="16"/>
  <c r="C35" i="16"/>
  <c r="F34" i="16"/>
  <c r="D34" i="16"/>
  <c r="C34" i="16"/>
  <c r="F33" i="16"/>
  <c r="D33" i="16"/>
  <c r="C33" i="16"/>
  <c r="F32" i="16"/>
  <c r="D32" i="16"/>
  <c r="C32" i="16"/>
  <c r="F31" i="16"/>
  <c r="D31" i="16"/>
  <c r="C31" i="16"/>
  <c r="F30" i="16"/>
  <c r="E30" i="16"/>
  <c r="D30" i="16"/>
  <c r="C30" i="16"/>
  <c r="F29" i="16"/>
  <c r="E29" i="16"/>
  <c r="D29" i="16"/>
  <c r="C29" i="16"/>
  <c r="F28" i="16"/>
  <c r="D28" i="16"/>
  <c r="C28" i="16"/>
  <c r="F27" i="16"/>
  <c r="D27" i="16"/>
  <c r="C27" i="16"/>
  <c r="F26" i="16"/>
  <c r="E26" i="16"/>
  <c r="D26" i="16"/>
  <c r="C26" i="16"/>
  <c r="F25" i="16"/>
  <c r="E25" i="16"/>
  <c r="D25" i="16"/>
  <c r="C25" i="16"/>
  <c r="F24" i="16"/>
  <c r="D24" i="16"/>
  <c r="C24" i="16"/>
  <c r="F23" i="16"/>
  <c r="D23" i="16"/>
  <c r="C23" i="16"/>
  <c r="F22" i="16"/>
  <c r="D22" i="16"/>
  <c r="C22" i="16"/>
  <c r="F21" i="16"/>
  <c r="E21" i="16"/>
  <c r="D21" i="16"/>
  <c r="C21" i="16"/>
  <c r="F20" i="16"/>
  <c r="D20" i="16"/>
  <c r="C20" i="16"/>
  <c r="F19" i="16"/>
  <c r="D19" i="16"/>
  <c r="C19" i="16"/>
  <c r="F18" i="16"/>
  <c r="D18" i="16"/>
  <c r="C18" i="16"/>
  <c r="F17" i="16"/>
  <c r="D17" i="16"/>
  <c r="C17" i="16"/>
  <c r="F16" i="16"/>
  <c r="E16" i="16"/>
  <c r="D16" i="16"/>
  <c r="C16" i="16"/>
  <c r="F15" i="16"/>
  <c r="E15" i="16"/>
  <c r="D15" i="16"/>
  <c r="C15" i="16"/>
  <c r="F14" i="16"/>
  <c r="D14" i="16"/>
  <c r="C14" i="16"/>
  <c r="F13" i="16"/>
  <c r="D13" i="16"/>
  <c r="C13" i="16"/>
  <c r="O176" i="15"/>
  <c r="O174" i="15"/>
  <c r="O171" i="15"/>
  <c r="H171" i="15" s="1"/>
  <c r="E172" i="16" s="1"/>
  <c r="O169" i="15"/>
  <c r="H169" i="15" s="1"/>
  <c r="E57" i="16" s="1"/>
  <c r="O168" i="15"/>
  <c r="H168" i="15" s="1"/>
  <c r="O166" i="15"/>
  <c r="O165" i="15"/>
  <c r="O164" i="15"/>
  <c r="H164" i="15" s="1"/>
  <c r="E69" i="16" s="1"/>
  <c r="O163" i="15"/>
  <c r="O161" i="15"/>
  <c r="H161" i="15" s="1"/>
  <c r="E114" i="16" s="1"/>
  <c r="O153" i="15"/>
  <c r="H153" i="15" s="1"/>
  <c r="E91" i="16" s="1"/>
  <c r="O152" i="15"/>
  <c r="H152" i="15" s="1"/>
  <c r="E20" i="16" s="1"/>
  <c r="O151" i="15"/>
  <c r="H151" i="15" s="1"/>
  <c r="E115" i="16" s="1"/>
  <c r="O150" i="15"/>
  <c r="H150" i="15" s="1"/>
  <c r="E63" i="16" s="1"/>
  <c r="O149" i="15"/>
  <c r="H149" i="15" s="1"/>
  <c r="E170" i="16" s="1"/>
  <c r="O147" i="15"/>
  <c r="O144" i="15"/>
  <c r="H144" i="15" s="1"/>
  <c r="E56" i="16" s="1"/>
  <c r="O143" i="15"/>
  <c r="O141" i="15"/>
  <c r="O135" i="15"/>
  <c r="O126" i="15"/>
  <c r="H126" i="15" s="1"/>
  <c r="E50" i="16" s="1"/>
  <c r="O119" i="15"/>
  <c r="O117" i="15"/>
  <c r="H117" i="15" s="1"/>
  <c r="E60" i="16" s="1"/>
  <c r="O115" i="15"/>
  <c r="O113" i="15"/>
  <c r="H113" i="15" s="1"/>
  <c r="E71" i="16" s="1"/>
  <c r="O111" i="15"/>
  <c r="O110" i="15"/>
  <c r="H110" i="15" s="1"/>
  <c r="E131" i="16" s="1"/>
  <c r="O109" i="15"/>
  <c r="O107" i="15"/>
  <c r="H107" i="15" s="1"/>
  <c r="E74" i="16" s="1"/>
  <c r="O101" i="15"/>
  <c r="O92" i="15"/>
  <c r="H92" i="15" s="1"/>
  <c r="E164" i="16" s="1"/>
  <c r="O86" i="15"/>
  <c r="O85" i="15"/>
  <c r="O81" i="15"/>
  <c r="O79" i="15"/>
  <c r="O71" i="15"/>
  <c r="O70" i="15"/>
  <c r="H70" i="15" s="1"/>
  <c r="E200" i="16" s="1"/>
  <c r="O69" i="15"/>
  <c r="O67" i="15"/>
  <c r="H67" i="15" s="1"/>
  <c r="E82" i="16" s="1"/>
  <c r="O66" i="15"/>
  <c r="H66" i="15" s="1"/>
  <c r="E159" i="16" s="1"/>
  <c r="O65" i="15"/>
  <c r="O63" i="15"/>
  <c r="H63" i="15" s="1"/>
  <c r="E106" i="16" s="1"/>
  <c r="O62" i="15"/>
  <c r="H62" i="15" s="1"/>
  <c r="E80" i="16" s="1"/>
  <c r="O60" i="15"/>
  <c r="O58" i="15"/>
  <c r="H58" i="15" s="1"/>
  <c r="E103" i="16" s="1"/>
  <c r="O57" i="15"/>
  <c r="O56" i="15"/>
  <c r="H56" i="15" s="1"/>
  <c r="E121" i="16" s="1"/>
  <c r="O54" i="15"/>
  <c r="H54" i="15" s="1"/>
  <c r="E59" i="16" s="1"/>
  <c r="O52" i="15"/>
  <c r="H52" i="15" s="1"/>
  <c r="E84" i="16" s="1"/>
  <c r="O51" i="15"/>
  <c r="O44" i="15"/>
  <c r="H44" i="15" s="1"/>
  <c r="E154" i="16" s="1"/>
  <c r="O40" i="15"/>
  <c r="H40" i="15" s="1"/>
  <c r="E198" i="16" s="1"/>
  <c r="O39" i="15"/>
  <c r="O37" i="15"/>
  <c r="H37" i="15" s="1"/>
  <c r="E105" i="16" s="1"/>
  <c r="O27" i="15"/>
  <c r="H27" i="15" s="1"/>
  <c r="E197" i="16" s="1"/>
  <c r="O19" i="15"/>
  <c r="H19" i="15" s="1"/>
  <c r="O18" i="15"/>
  <c r="H18" i="15" s="1"/>
  <c r="E112" i="16" s="1"/>
  <c r="O17" i="15"/>
  <c r="H17" i="15" s="1"/>
  <c r="E195" i="16" s="1"/>
  <c r="O16" i="15"/>
  <c r="H16" i="15" s="1"/>
  <c r="E145" i="16" s="1"/>
  <c r="O13" i="15"/>
  <c r="H13" i="15" s="1"/>
  <c r="D248" i="14"/>
  <c r="C248" i="14"/>
  <c r="D247" i="14"/>
  <c r="C247" i="14"/>
  <c r="D246" i="14"/>
  <c r="C246" i="14"/>
  <c r="D245" i="14"/>
  <c r="C245" i="14"/>
  <c r="D244" i="14"/>
  <c r="C244" i="14"/>
  <c r="D243" i="14"/>
  <c r="C243" i="14"/>
  <c r="D242" i="14"/>
  <c r="C242" i="14"/>
  <c r="D241" i="14"/>
  <c r="C241" i="14"/>
  <c r="D240" i="14"/>
  <c r="C240" i="14"/>
  <c r="D239" i="14"/>
  <c r="C239" i="14"/>
  <c r="D238" i="14"/>
  <c r="C238" i="14"/>
  <c r="D237" i="14"/>
  <c r="C237" i="14"/>
  <c r="D236" i="14"/>
  <c r="C236" i="14"/>
  <c r="D235" i="14"/>
  <c r="C235" i="14"/>
  <c r="D234" i="14"/>
  <c r="C234" i="14"/>
  <c r="D233" i="14"/>
  <c r="C233" i="14"/>
  <c r="D232" i="14"/>
  <c r="C232" i="14"/>
  <c r="D231" i="14"/>
  <c r="C231" i="14"/>
  <c r="D230" i="14"/>
  <c r="C230" i="14"/>
  <c r="D229" i="14"/>
  <c r="C229" i="14"/>
  <c r="D228" i="14"/>
  <c r="C228" i="14"/>
  <c r="D227" i="14"/>
  <c r="C227" i="14"/>
  <c r="D226" i="14"/>
  <c r="C226" i="14"/>
  <c r="D225" i="14"/>
  <c r="C225" i="14"/>
  <c r="D224" i="14"/>
  <c r="C224" i="14"/>
  <c r="D223" i="14"/>
  <c r="C223" i="14"/>
  <c r="D222" i="14"/>
  <c r="C222" i="14"/>
  <c r="D221" i="14"/>
  <c r="C221" i="14"/>
  <c r="D220" i="14"/>
  <c r="C220" i="14"/>
  <c r="D219" i="14"/>
  <c r="C219" i="14"/>
  <c r="D218" i="14"/>
  <c r="C218" i="14"/>
  <c r="D217" i="14"/>
  <c r="C217" i="14"/>
  <c r="D216" i="14"/>
  <c r="C216" i="14"/>
  <c r="D215" i="14"/>
  <c r="C215" i="14"/>
  <c r="D214" i="14"/>
  <c r="C214" i="14"/>
  <c r="D213" i="14"/>
  <c r="C213" i="14"/>
  <c r="D212" i="14"/>
  <c r="C212" i="14"/>
  <c r="D211" i="14"/>
  <c r="C211" i="14"/>
  <c r="D210" i="14"/>
  <c r="C210" i="14"/>
  <c r="D209" i="14"/>
  <c r="C209" i="14"/>
  <c r="D208" i="14"/>
  <c r="C208" i="14"/>
  <c r="D207" i="14"/>
  <c r="C207" i="14"/>
  <c r="D206" i="14"/>
  <c r="C206" i="14"/>
  <c r="D205" i="14"/>
  <c r="C205" i="14"/>
  <c r="D204" i="14"/>
  <c r="C204" i="14"/>
  <c r="D203" i="14"/>
  <c r="C203" i="14"/>
  <c r="D202" i="14"/>
  <c r="C202" i="14"/>
  <c r="D201" i="14"/>
  <c r="C201" i="14"/>
  <c r="D200" i="14"/>
  <c r="C200" i="14"/>
  <c r="D199" i="14"/>
  <c r="C199" i="14"/>
  <c r="D198" i="14"/>
  <c r="C198" i="14"/>
  <c r="D197" i="14"/>
  <c r="C197" i="14"/>
  <c r="D196" i="14"/>
  <c r="C196" i="14"/>
  <c r="D195" i="14"/>
  <c r="C195" i="14"/>
  <c r="D194" i="14"/>
  <c r="C194" i="14"/>
  <c r="D193" i="14"/>
  <c r="C193" i="14"/>
  <c r="D192" i="14"/>
  <c r="C192" i="14"/>
  <c r="D191" i="14"/>
  <c r="C191" i="14"/>
  <c r="D190" i="14"/>
  <c r="C190" i="14"/>
  <c r="D189" i="14"/>
  <c r="C189" i="14"/>
  <c r="D188" i="14"/>
  <c r="C188" i="14"/>
  <c r="D187" i="14"/>
  <c r="C187" i="14"/>
  <c r="D186" i="14"/>
  <c r="C186" i="14"/>
  <c r="D185" i="14"/>
  <c r="C185" i="14"/>
  <c r="D184" i="14"/>
  <c r="C184" i="14"/>
  <c r="D183" i="14"/>
  <c r="C183" i="14"/>
  <c r="D182" i="14"/>
  <c r="C182" i="14"/>
  <c r="D181" i="14"/>
  <c r="C181" i="14"/>
  <c r="D180" i="14"/>
  <c r="C180" i="14"/>
  <c r="D179" i="14"/>
  <c r="C179" i="14"/>
  <c r="D178" i="14"/>
  <c r="C178" i="14"/>
  <c r="D177" i="14"/>
  <c r="C177" i="14"/>
  <c r="D176" i="14"/>
  <c r="C176" i="14"/>
  <c r="D175" i="14"/>
  <c r="C175" i="14"/>
  <c r="D174" i="14"/>
  <c r="C174" i="14"/>
  <c r="D173" i="14"/>
  <c r="C173" i="14"/>
  <c r="D172" i="14"/>
  <c r="C172" i="14"/>
  <c r="D171" i="14"/>
  <c r="C171" i="14"/>
  <c r="D170" i="14"/>
  <c r="C170" i="14"/>
  <c r="D169" i="14"/>
  <c r="C169" i="14"/>
  <c r="D168" i="14"/>
  <c r="C168" i="14"/>
  <c r="D167" i="14"/>
  <c r="C167" i="14"/>
  <c r="D166" i="14"/>
  <c r="C166" i="14"/>
  <c r="D165" i="14"/>
  <c r="C165" i="14"/>
  <c r="D164" i="14"/>
  <c r="C164" i="14"/>
  <c r="D163" i="14"/>
  <c r="C163" i="14"/>
  <c r="D162" i="14"/>
  <c r="C162" i="14"/>
  <c r="D161" i="14"/>
  <c r="C161" i="14"/>
  <c r="D160" i="14"/>
  <c r="C160" i="14"/>
  <c r="D159" i="14"/>
  <c r="C159" i="14"/>
  <c r="D158" i="14"/>
  <c r="C158" i="14"/>
  <c r="D157" i="14"/>
  <c r="C157" i="14"/>
  <c r="D156" i="14"/>
  <c r="C156" i="14"/>
  <c r="D155" i="14"/>
  <c r="C155" i="14"/>
  <c r="D154" i="14"/>
  <c r="C154" i="14"/>
  <c r="D153" i="14"/>
  <c r="C153" i="14"/>
  <c r="D152" i="14"/>
  <c r="C152" i="14"/>
  <c r="D151" i="14"/>
  <c r="C151" i="14"/>
  <c r="D150" i="14"/>
  <c r="C150" i="14"/>
  <c r="D149" i="14"/>
  <c r="C149" i="14"/>
  <c r="D148" i="14"/>
  <c r="C148" i="14"/>
  <c r="D147" i="14"/>
  <c r="C147" i="14"/>
  <c r="D146" i="14"/>
  <c r="C146" i="14"/>
  <c r="D145" i="14"/>
  <c r="C145" i="14"/>
  <c r="D144" i="14"/>
  <c r="C144" i="14"/>
  <c r="D143" i="14"/>
  <c r="C143" i="14"/>
  <c r="D142" i="14"/>
  <c r="C142" i="14"/>
  <c r="D141" i="14"/>
  <c r="C141" i="14"/>
  <c r="D140" i="14"/>
  <c r="C140" i="14"/>
  <c r="D139" i="14"/>
  <c r="C139" i="14"/>
  <c r="D138" i="14"/>
  <c r="C138" i="14"/>
  <c r="D137" i="14"/>
  <c r="C137" i="14"/>
  <c r="D136" i="14"/>
  <c r="C136" i="14"/>
  <c r="D135" i="14"/>
  <c r="C135" i="14"/>
  <c r="D134" i="14"/>
  <c r="C134" i="14"/>
  <c r="D133" i="14"/>
  <c r="C133" i="14"/>
  <c r="D132" i="14"/>
  <c r="C132" i="14"/>
  <c r="D131" i="14"/>
  <c r="C131" i="14"/>
  <c r="D130" i="14"/>
  <c r="C130" i="14"/>
  <c r="D129" i="14"/>
  <c r="C129" i="14"/>
  <c r="D128" i="14"/>
  <c r="C128" i="14"/>
  <c r="D127" i="14"/>
  <c r="C127" i="14"/>
  <c r="D126" i="14"/>
  <c r="C126" i="14"/>
  <c r="D125" i="14"/>
  <c r="C125" i="14"/>
  <c r="D124" i="14"/>
  <c r="C124" i="14"/>
  <c r="D123" i="14"/>
  <c r="C123" i="14"/>
  <c r="D122" i="14"/>
  <c r="C122" i="14"/>
  <c r="D121" i="14"/>
  <c r="C121" i="14"/>
  <c r="D120" i="14"/>
  <c r="C120" i="14"/>
  <c r="D119" i="14"/>
  <c r="C119" i="14"/>
  <c r="D118" i="14"/>
  <c r="C118" i="14"/>
  <c r="D117" i="14"/>
  <c r="C117" i="14"/>
  <c r="D116" i="14"/>
  <c r="C116" i="14"/>
  <c r="D115" i="14"/>
  <c r="C115" i="14"/>
  <c r="D114" i="14"/>
  <c r="C114" i="14"/>
  <c r="D113" i="14"/>
  <c r="C113" i="14"/>
  <c r="D112" i="14"/>
  <c r="C112" i="14"/>
  <c r="D111" i="14"/>
  <c r="C111" i="14"/>
  <c r="D110" i="14"/>
  <c r="C110" i="14"/>
  <c r="D109" i="14"/>
  <c r="C109" i="14"/>
  <c r="D108" i="14"/>
  <c r="C108" i="14"/>
  <c r="D107" i="14"/>
  <c r="C107" i="14"/>
  <c r="D106" i="14"/>
  <c r="C106" i="14"/>
  <c r="D105" i="14"/>
  <c r="C105" i="14"/>
  <c r="D104" i="14"/>
  <c r="C104" i="14"/>
  <c r="D103" i="14"/>
  <c r="C103" i="14"/>
  <c r="D102" i="14"/>
  <c r="C102" i="14"/>
  <c r="D101" i="14"/>
  <c r="C101" i="14"/>
  <c r="D100" i="14"/>
  <c r="C100" i="14"/>
  <c r="D99" i="14"/>
  <c r="C99" i="14"/>
  <c r="D98" i="14"/>
  <c r="C98" i="14"/>
  <c r="D97" i="14"/>
  <c r="C97" i="14"/>
  <c r="D96" i="14"/>
  <c r="C96" i="14"/>
  <c r="D95" i="14"/>
  <c r="C95" i="14"/>
  <c r="D94" i="14"/>
  <c r="C94" i="14"/>
  <c r="D93" i="14"/>
  <c r="C93" i="14"/>
  <c r="D92" i="14"/>
  <c r="C92" i="14"/>
  <c r="D91" i="14"/>
  <c r="C91" i="14"/>
  <c r="D90" i="14"/>
  <c r="C90" i="14"/>
  <c r="D89" i="14"/>
  <c r="C89" i="14"/>
  <c r="D88" i="14"/>
  <c r="C88" i="14"/>
  <c r="D87" i="14"/>
  <c r="C87" i="14"/>
  <c r="D86" i="14"/>
  <c r="C86" i="14"/>
  <c r="D85" i="14"/>
  <c r="C85" i="14"/>
  <c r="D84" i="14"/>
  <c r="C84" i="14"/>
  <c r="D83" i="14"/>
  <c r="C83" i="14"/>
  <c r="D82" i="14"/>
  <c r="C82" i="14"/>
  <c r="D81" i="14"/>
  <c r="C81" i="14"/>
  <c r="D80" i="14"/>
  <c r="C80" i="14"/>
  <c r="D79" i="14"/>
  <c r="C79" i="14"/>
  <c r="D78" i="14"/>
  <c r="C78" i="14"/>
  <c r="D77" i="14"/>
  <c r="C77" i="14"/>
  <c r="D76" i="14"/>
  <c r="C76" i="14"/>
  <c r="D75" i="14"/>
  <c r="C75" i="14"/>
  <c r="D74" i="14"/>
  <c r="C74" i="14"/>
  <c r="D73" i="14"/>
  <c r="C73" i="14"/>
  <c r="D72" i="14"/>
  <c r="C72" i="14"/>
  <c r="D71" i="14"/>
  <c r="C71" i="14"/>
  <c r="D70" i="14"/>
  <c r="C70" i="14"/>
  <c r="D69" i="14"/>
  <c r="C69" i="14"/>
  <c r="D68" i="14"/>
  <c r="C68" i="14"/>
  <c r="D67" i="14"/>
  <c r="C67" i="14"/>
  <c r="D66" i="14"/>
  <c r="C66" i="14"/>
  <c r="D65" i="14"/>
  <c r="C65" i="14"/>
  <c r="D64" i="14"/>
  <c r="C64" i="14"/>
  <c r="D63" i="14"/>
  <c r="C63" i="14"/>
  <c r="D62" i="14"/>
  <c r="C62" i="14"/>
  <c r="D61" i="14"/>
  <c r="C61" i="14"/>
  <c r="D60" i="14"/>
  <c r="C60" i="14"/>
  <c r="D59" i="14"/>
  <c r="C59" i="14"/>
  <c r="D58" i="14"/>
  <c r="C58" i="14"/>
  <c r="D57" i="14"/>
  <c r="C57" i="14"/>
  <c r="D56" i="14"/>
  <c r="C56" i="14"/>
  <c r="D55" i="14"/>
  <c r="C55" i="14"/>
  <c r="D54" i="14"/>
  <c r="C54" i="14"/>
  <c r="D53" i="14"/>
  <c r="C53" i="14"/>
  <c r="D52" i="14"/>
  <c r="C52" i="14"/>
  <c r="D51" i="14"/>
  <c r="C51" i="14"/>
  <c r="D50" i="14"/>
  <c r="C50" i="14"/>
  <c r="D49" i="14"/>
  <c r="C49" i="14"/>
  <c r="D48" i="14"/>
  <c r="C48" i="14"/>
  <c r="D47" i="14"/>
  <c r="C47" i="14"/>
  <c r="D46" i="14"/>
  <c r="C46" i="14"/>
  <c r="D45" i="14"/>
  <c r="C45" i="14"/>
  <c r="D44" i="14"/>
  <c r="C44" i="14"/>
  <c r="D43" i="14"/>
  <c r="C43" i="14"/>
  <c r="D42" i="14"/>
  <c r="C42" i="14"/>
  <c r="D41" i="14"/>
  <c r="C41" i="14"/>
  <c r="D40" i="14"/>
  <c r="C40" i="14"/>
  <c r="D39" i="14"/>
  <c r="C39" i="14"/>
  <c r="D38" i="14"/>
  <c r="C38" i="14"/>
  <c r="D37" i="14"/>
  <c r="C37" i="14"/>
  <c r="D36" i="14"/>
  <c r="C36" i="14"/>
  <c r="D35" i="14"/>
  <c r="C35" i="14"/>
  <c r="D34" i="14"/>
  <c r="C34" i="14"/>
  <c r="D33" i="14"/>
  <c r="C33" i="14"/>
  <c r="D32" i="14"/>
  <c r="C32" i="14"/>
  <c r="D31" i="14"/>
  <c r="C31" i="14"/>
  <c r="D30" i="14"/>
  <c r="C30" i="14"/>
  <c r="D29" i="14"/>
  <c r="C29" i="14"/>
  <c r="D28" i="14"/>
  <c r="C28" i="14"/>
  <c r="D27" i="14"/>
  <c r="C27" i="14"/>
  <c r="D26" i="14"/>
  <c r="C26" i="14"/>
  <c r="D25" i="14"/>
  <c r="C25" i="14"/>
  <c r="D24" i="14"/>
  <c r="C24" i="14"/>
  <c r="D23" i="14"/>
  <c r="C23" i="14"/>
  <c r="D22" i="14"/>
  <c r="C22" i="14"/>
  <c r="D21" i="14"/>
  <c r="C21" i="14"/>
  <c r="D20" i="14"/>
  <c r="C20" i="14"/>
  <c r="D19" i="14"/>
  <c r="C19" i="14"/>
  <c r="D18" i="14"/>
  <c r="C18" i="14"/>
  <c r="D17" i="14"/>
  <c r="C17" i="14"/>
  <c r="D16" i="14"/>
  <c r="C16" i="14"/>
  <c r="D15" i="14"/>
  <c r="C15" i="14"/>
  <c r="D14" i="14"/>
  <c r="C14" i="14"/>
  <c r="D13" i="14"/>
  <c r="C13" i="14"/>
  <c r="O102" i="13"/>
  <c r="H102" i="13" s="1"/>
  <c r="O101" i="13"/>
  <c r="H101" i="13" s="1"/>
  <c r="O100" i="13"/>
  <c r="H100" i="13" s="1"/>
  <c r="O99" i="13"/>
  <c r="H99" i="13" s="1"/>
  <c r="O98" i="13"/>
  <c r="H98" i="13" s="1"/>
  <c r="O97" i="13"/>
  <c r="H97" i="13" s="1"/>
  <c r="O96" i="13"/>
  <c r="O95" i="13"/>
  <c r="H95" i="13" s="1"/>
  <c r="O94" i="13"/>
  <c r="H94" i="13" s="1"/>
  <c r="O93" i="13"/>
  <c r="H93" i="13" s="1"/>
  <c r="O92" i="13"/>
  <c r="H92" i="13" s="1"/>
  <c r="O91" i="13"/>
  <c r="H91" i="13" s="1"/>
  <c r="O90" i="13"/>
  <c r="H90" i="13" s="1"/>
  <c r="O89" i="13"/>
  <c r="H89" i="13" s="1"/>
  <c r="O88" i="13"/>
  <c r="H88" i="13" s="1"/>
  <c r="O87" i="13"/>
  <c r="H87" i="13" s="1"/>
  <c r="O86" i="13"/>
  <c r="H86" i="13" s="1"/>
  <c r="O85" i="13"/>
  <c r="H85" i="13" s="1"/>
  <c r="O84" i="13"/>
  <c r="H84" i="13" s="1"/>
  <c r="O83" i="13"/>
  <c r="O82" i="13"/>
  <c r="H82" i="13" s="1"/>
  <c r="O81" i="13"/>
  <c r="H81" i="13" s="1"/>
  <c r="O80" i="13"/>
  <c r="H80" i="13" s="1"/>
  <c r="O78" i="13"/>
  <c r="H78" i="13" s="1"/>
  <c r="O77" i="13"/>
  <c r="H77" i="13" s="1"/>
  <c r="O76" i="13"/>
  <c r="H76" i="13" s="1"/>
  <c r="O74" i="13"/>
  <c r="H74" i="13" s="1"/>
  <c r="O73" i="13"/>
  <c r="H73" i="13" s="1"/>
  <c r="O72" i="13"/>
  <c r="H72" i="13" s="1"/>
  <c r="O71" i="13"/>
  <c r="O68" i="13"/>
  <c r="H68" i="13" s="1"/>
  <c r="O64" i="13"/>
  <c r="H64" i="13" s="1"/>
  <c r="O62" i="13"/>
  <c r="H62" i="13" s="1"/>
  <c r="O61" i="13"/>
  <c r="H61" i="13" s="1"/>
  <c r="O59" i="13"/>
  <c r="H59" i="13" s="1"/>
  <c r="O58" i="13"/>
  <c r="H58" i="13" s="1"/>
  <c r="O56" i="13"/>
  <c r="H56" i="13" s="1"/>
  <c r="O55" i="13"/>
  <c r="H55" i="13" s="1"/>
  <c r="O53" i="13"/>
  <c r="H53" i="13" s="1"/>
  <c r="O50" i="13"/>
  <c r="H50" i="13" s="1"/>
  <c r="O48" i="13"/>
  <c r="H48" i="13" s="1"/>
  <c r="O47" i="13"/>
  <c r="H47" i="13" s="1"/>
  <c r="O45" i="13"/>
  <c r="H45" i="13" s="1"/>
  <c r="O44" i="13"/>
  <c r="H44" i="13" s="1"/>
  <c r="O42" i="13"/>
  <c r="H42" i="13" s="1"/>
  <c r="O41" i="13"/>
  <c r="H41" i="13" s="1"/>
  <c r="O40" i="13"/>
  <c r="H40" i="13" s="1"/>
  <c r="O36" i="13"/>
  <c r="H36" i="13" s="1"/>
  <c r="O34" i="13"/>
  <c r="H34" i="13" s="1"/>
  <c r="O28" i="13"/>
  <c r="H28" i="13" s="1"/>
  <c r="O25" i="13"/>
  <c r="H25" i="13" s="1"/>
  <c r="O23" i="13"/>
  <c r="H23" i="13" s="1"/>
  <c r="O21" i="13"/>
  <c r="H21" i="13" s="1"/>
  <c r="O19" i="13"/>
  <c r="H19" i="13" s="1"/>
  <c r="O16" i="13"/>
  <c r="H16" i="13" s="1"/>
  <c r="O14" i="13"/>
  <c r="H14" i="13" s="1"/>
  <c r="H71" i="15"/>
  <c r="H115" i="15"/>
  <c r="E47" i="16" s="1"/>
  <c r="E64" i="16" l="1"/>
  <c r="B13" i="23"/>
  <c r="C6" i="23"/>
  <c r="B5" i="23" s="1"/>
  <c r="C5" i="23" s="1"/>
  <c r="B4" i="23" s="1"/>
  <c r="C4" i="23" s="1"/>
  <c r="B3" i="23" s="1"/>
  <c r="C3" i="23" s="1"/>
  <c r="C13" i="23" s="1"/>
  <c r="H166" i="15"/>
  <c r="E23" i="16" s="1"/>
  <c r="H101" i="15"/>
  <c r="E136" i="16" s="1"/>
  <c r="H147" i="15"/>
  <c r="E37" i="16" s="1"/>
  <c r="H39" i="15"/>
  <c r="E77" i="16" s="1"/>
  <c r="H79" i="15"/>
  <c r="H65" i="15"/>
  <c r="E184" i="16" s="1"/>
  <c r="H163" i="15"/>
  <c r="E157" i="16" s="1"/>
  <c r="H81" i="15"/>
  <c r="E22" i="16" s="1"/>
  <c r="H111" i="15"/>
  <c r="E42" i="16" s="1"/>
  <c r="H86" i="15"/>
  <c r="E134" i="16" s="1"/>
  <c r="H141" i="15"/>
  <c r="E45" i="16" s="1"/>
  <c r="H85" i="15"/>
  <c r="E156" i="16" s="1"/>
  <c r="H69" i="15"/>
  <c r="H119" i="15"/>
  <c r="E148" i="16" s="1"/>
  <c r="H60" i="15"/>
  <c r="E181" i="16" s="1"/>
  <c r="H165" i="15"/>
  <c r="E183" i="16" s="1"/>
  <c r="H143" i="15"/>
  <c r="E55" i="16" s="1"/>
  <c r="H174" i="15"/>
  <c r="E66" i="16" s="1"/>
  <c r="H109" i="15"/>
  <c r="E150" i="16" s="1"/>
  <c r="H57" i="15"/>
  <c r="E135" i="16" s="1"/>
  <c r="H176" i="15"/>
  <c r="H135" i="15"/>
  <c r="E133" i="16" l="1"/>
  <c r="E199" i="16"/>
  <c r="E176" i="16"/>
  <c r="E31" i="16"/>
  <c r="E65" i="16"/>
  <c r="E44" i="16"/>
  <c r="H179" i="15"/>
  <c r="E182" i="16" s="1"/>
  <c r="H178" i="15"/>
  <c r="E34" i="16" s="1"/>
  <c r="O173" i="15"/>
  <c r="H173" i="15" s="1"/>
  <c r="E205" i="16" s="1"/>
  <c r="O157" i="15"/>
  <c r="H157" i="15" s="1"/>
  <c r="E146" i="16" s="1"/>
  <c r="O145" i="15"/>
  <c r="H145" i="15" s="1"/>
  <c r="E89" i="16" s="1"/>
  <c r="O137" i="15"/>
  <c r="H137" i="15" s="1"/>
  <c r="E163" i="16" s="1"/>
  <c r="O133" i="15"/>
  <c r="H133" i="15" s="1"/>
  <c r="E107" i="16" s="1"/>
  <c r="O129" i="15"/>
  <c r="H129" i="15" s="1"/>
  <c r="E53" i="16" s="1"/>
  <c r="O125" i="15"/>
  <c r="H125" i="15" s="1"/>
  <c r="E122" i="16" s="1"/>
  <c r="O121" i="15"/>
  <c r="H121" i="15" s="1"/>
  <c r="E149" i="16" s="1"/>
  <c r="O105" i="15"/>
  <c r="H105" i="15" s="1"/>
  <c r="E117" i="16" s="1"/>
  <c r="O97" i="15"/>
  <c r="H97" i="15" s="1"/>
  <c r="E90" i="16" s="1"/>
  <c r="O93" i="15"/>
  <c r="H93" i="15" s="1"/>
  <c r="E165" i="16" s="1"/>
  <c r="O89" i="15"/>
  <c r="H89" i="15" s="1"/>
  <c r="E108" i="16" s="1"/>
  <c r="O77" i="15"/>
  <c r="H77" i="15" s="1"/>
  <c r="E137" i="16" s="1"/>
  <c r="O73" i="15"/>
  <c r="H73" i="15" s="1"/>
  <c r="E93" i="16" s="1"/>
  <c r="O61" i="15"/>
  <c r="H61" i="15" s="1"/>
  <c r="E62" i="16" s="1"/>
  <c r="O53" i="15"/>
  <c r="H53" i="15" s="1"/>
  <c r="E85" i="16" s="1"/>
  <c r="O49" i="15"/>
  <c r="H49" i="15" s="1"/>
  <c r="E75" i="16" s="1"/>
  <c r="O45" i="15"/>
  <c r="H45" i="15" s="1"/>
  <c r="E155" i="16" s="1"/>
  <c r="O41" i="15"/>
  <c r="H41" i="15" s="1"/>
  <c r="E140" i="16" s="1"/>
  <c r="O33" i="15"/>
  <c r="H33" i="15" s="1"/>
  <c r="E19" i="16" s="1"/>
  <c r="O29" i="15"/>
  <c r="H29" i="15" s="1"/>
  <c r="E61" i="16" s="1"/>
  <c r="O25" i="15"/>
  <c r="H25" i="15" s="1"/>
  <c r="E171" i="16" s="1"/>
  <c r="O21" i="15"/>
  <c r="H21" i="15" s="1"/>
  <c r="E174" i="16" s="1"/>
  <c r="O79" i="13"/>
  <c r="H79" i="13" s="1"/>
  <c r="O75" i="13"/>
  <c r="H75" i="13" s="1"/>
  <c r="O67" i="13"/>
  <c r="H67" i="13" s="1"/>
  <c r="O63" i="13"/>
  <c r="H63" i="13" s="1"/>
  <c r="O51" i="13"/>
  <c r="H51" i="13" s="1"/>
  <c r="O43" i="13"/>
  <c r="H43" i="13" s="1"/>
  <c r="O39" i="13"/>
  <c r="H39" i="13" s="1"/>
  <c r="O35" i="13"/>
  <c r="H35" i="13" s="1"/>
  <c r="O31" i="13"/>
  <c r="H31" i="13" s="1"/>
  <c r="O27" i="13"/>
  <c r="H27" i="13" s="1"/>
  <c r="O15" i="13"/>
  <c r="H15" i="13" s="1"/>
  <c r="O172" i="15"/>
  <c r="H172" i="15" s="1"/>
  <c r="E169" i="16" s="1"/>
  <c r="O160" i="15"/>
  <c r="H160" i="15" s="1"/>
  <c r="E186" i="16" s="1"/>
  <c r="O156" i="15"/>
  <c r="H156" i="15" s="1"/>
  <c r="O148" i="15"/>
  <c r="H148" i="15" s="1"/>
  <c r="O140" i="15"/>
  <c r="H140" i="15" s="1"/>
  <c r="E17" i="16" s="1"/>
  <c r="O136" i="15"/>
  <c r="H136" i="15" s="1"/>
  <c r="E126" i="16" s="1"/>
  <c r="O132" i="15"/>
  <c r="H132" i="15" s="1"/>
  <c r="E83" i="16" s="1"/>
  <c r="O128" i="15"/>
  <c r="H128" i="15" s="1"/>
  <c r="E185" i="16" s="1"/>
  <c r="O124" i="15"/>
  <c r="H124" i="15" s="1"/>
  <c r="E102" i="16" s="1"/>
  <c r="O120" i="15"/>
  <c r="H120" i="15" s="1"/>
  <c r="E147" i="16" s="1"/>
  <c r="O116" i="15"/>
  <c r="H116" i="15" s="1"/>
  <c r="E14" i="16" s="1"/>
  <c r="O112" i="15"/>
  <c r="H112" i="15" s="1"/>
  <c r="E86" i="16" s="1"/>
  <c r="O108" i="15"/>
  <c r="H108" i="15" s="1"/>
  <c r="E39" i="16" s="1"/>
  <c r="O104" i="15"/>
  <c r="H104" i="15" s="1"/>
  <c r="O100" i="15"/>
  <c r="H100" i="15" s="1"/>
  <c r="E180" i="16" s="1"/>
  <c r="O96" i="15"/>
  <c r="H96" i="15" s="1"/>
  <c r="E113" i="16" s="1"/>
  <c r="O88" i="15"/>
  <c r="H88" i="15" s="1"/>
  <c r="E203" i="16" s="1"/>
  <c r="O84" i="15"/>
  <c r="H84" i="15" s="1"/>
  <c r="E48" i="16" s="1"/>
  <c r="O80" i="15"/>
  <c r="H80" i="15" s="1"/>
  <c r="E139" i="16" s="1"/>
  <c r="O76" i="15"/>
  <c r="H76" i="15" s="1"/>
  <c r="E167" i="16" s="1"/>
  <c r="O72" i="15"/>
  <c r="O68" i="15"/>
  <c r="H68" i="15" s="1"/>
  <c r="E158" i="16" s="1"/>
  <c r="O64" i="15"/>
  <c r="H64" i="15" s="1"/>
  <c r="E36" i="16" s="1"/>
  <c r="O48" i="15"/>
  <c r="H48" i="15" s="1"/>
  <c r="E120" i="16" s="1"/>
  <c r="O36" i="15"/>
  <c r="H36" i="15" s="1"/>
  <c r="E175" i="16" s="1"/>
  <c r="O32" i="15"/>
  <c r="H32" i="15" s="1"/>
  <c r="E72" i="16" s="1"/>
  <c r="O28" i="15"/>
  <c r="H28" i="15" s="1"/>
  <c r="E41" i="16" s="1"/>
  <c r="O24" i="15"/>
  <c r="H24" i="15" s="1"/>
  <c r="E161" i="16" s="1"/>
  <c r="O20" i="15"/>
  <c r="H20" i="15" s="1"/>
  <c r="E151" i="16" s="1"/>
  <c r="O54" i="13"/>
  <c r="H54" i="13" s="1"/>
  <c r="O46" i="13"/>
  <c r="H46" i="13" s="1"/>
  <c r="O38" i="13"/>
  <c r="H38" i="13" s="1"/>
  <c r="O30" i="13"/>
  <c r="H30" i="13" s="1"/>
  <c r="O22" i="13"/>
  <c r="H22" i="13" s="1"/>
  <c r="O175" i="15"/>
  <c r="H175" i="15" s="1"/>
  <c r="E28" i="16" s="1"/>
  <c r="O167" i="15"/>
  <c r="H167" i="15" s="1"/>
  <c r="E162" i="16" s="1"/>
  <c r="O159" i="15"/>
  <c r="H159" i="15" s="1"/>
  <c r="E187" i="16" s="1"/>
  <c r="O155" i="15"/>
  <c r="H155" i="15" s="1"/>
  <c r="E46" i="16" s="1"/>
  <c r="O139" i="15"/>
  <c r="H139" i="15" s="1"/>
  <c r="E94" i="16" s="1"/>
  <c r="O131" i="15"/>
  <c r="H131" i="15" s="1"/>
  <c r="E128" i="16" s="1"/>
  <c r="O127" i="15"/>
  <c r="H127" i="15" s="1"/>
  <c r="O123" i="15"/>
  <c r="H123" i="15" s="1"/>
  <c r="E51" i="16" s="1"/>
  <c r="O103" i="15"/>
  <c r="H103" i="15" s="1"/>
  <c r="E110" i="16" s="1"/>
  <c r="O99" i="15"/>
  <c r="H99" i="15" s="1"/>
  <c r="E87" i="16" s="1"/>
  <c r="O95" i="15"/>
  <c r="H95" i="15" s="1"/>
  <c r="E95" i="16" s="1"/>
  <c r="O91" i="15"/>
  <c r="H91" i="15" s="1"/>
  <c r="E78" i="16" s="1"/>
  <c r="O87" i="15"/>
  <c r="H87" i="15" s="1"/>
  <c r="E202" i="16" s="1"/>
  <c r="O83" i="15"/>
  <c r="H83" i="15" s="1"/>
  <c r="E81" i="16" s="1"/>
  <c r="O75" i="15"/>
  <c r="H75" i="15" s="1"/>
  <c r="E125" i="16" s="1"/>
  <c r="O59" i="15"/>
  <c r="H59" i="15" s="1"/>
  <c r="E35" i="16" s="1"/>
  <c r="O55" i="15"/>
  <c r="H55" i="15" s="1"/>
  <c r="E13" i="16" s="1"/>
  <c r="O47" i="15"/>
  <c r="H47" i="15" s="1"/>
  <c r="E119" i="16" s="1"/>
  <c r="O43" i="15"/>
  <c r="H43" i="15" s="1"/>
  <c r="E153" i="16" s="1"/>
  <c r="O35" i="15"/>
  <c r="H35" i="15" s="1"/>
  <c r="O31" i="15"/>
  <c r="H31" i="15" s="1"/>
  <c r="E27" i="16" s="1"/>
  <c r="O23" i="15"/>
  <c r="H23" i="15" s="1"/>
  <c r="O15" i="15"/>
  <c r="H15" i="15" s="1"/>
  <c r="E142" i="16" s="1"/>
  <c r="O69" i="13"/>
  <c r="H69" i="13" s="1"/>
  <c r="O65" i="13"/>
  <c r="H65" i="13" s="1"/>
  <c r="O57" i="13"/>
  <c r="H57" i="13" s="1"/>
  <c r="O49" i="13"/>
  <c r="H49" i="13" s="1"/>
  <c r="O37" i="13"/>
  <c r="H37" i="13" s="1"/>
  <c r="O33" i="13"/>
  <c r="H33" i="13" s="1"/>
  <c r="O29" i="13"/>
  <c r="H29" i="13" s="1"/>
  <c r="O17" i="13"/>
  <c r="H17" i="13" s="1"/>
  <c r="O13" i="13"/>
  <c r="H13" i="13" s="1"/>
  <c r="O170" i="15"/>
  <c r="H170" i="15" s="1"/>
  <c r="E173" i="16" s="1"/>
  <c r="O162" i="15"/>
  <c r="H162" i="15" s="1"/>
  <c r="E160" i="16" s="1"/>
  <c r="O158" i="15"/>
  <c r="H158" i="15" s="1"/>
  <c r="E204" i="16" s="1"/>
  <c r="O154" i="15"/>
  <c r="H154" i="15" s="1"/>
  <c r="O146" i="15"/>
  <c r="H146" i="15" s="1"/>
  <c r="E138" i="16" s="1"/>
  <c r="O142" i="15"/>
  <c r="H142" i="15" s="1"/>
  <c r="E68" i="16" s="1"/>
  <c r="O138" i="15"/>
  <c r="H138" i="15" s="1"/>
  <c r="E33" i="16" s="1"/>
  <c r="O134" i="15"/>
  <c r="H134" i="15" s="1"/>
  <c r="E32" i="16" s="1"/>
  <c r="O130" i="15"/>
  <c r="H130" i="15" s="1"/>
  <c r="O122" i="15"/>
  <c r="H122" i="15" s="1"/>
  <c r="O118" i="15"/>
  <c r="H118" i="15" s="1"/>
  <c r="E70" i="16" s="1"/>
  <c r="O114" i="15"/>
  <c r="H114" i="15" s="1"/>
  <c r="E92" i="16" s="1"/>
  <c r="O106" i="15"/>
  <c r="H106" i="15" s="1"/>
  <c r="E144" i="16" s="1"/>
  <c r="O102" i="15"/>
  <c r="H102" i="15" s="1"/>
  <c r="E24" i="16" s="1"/>
  <c r="O98" i="15"/>
  <c r="H98" i="15" s="1"/>
  <c r="E79" i="16" s="1"/>
  <c r="O94" i="15"/>
  <c r="H94" i="15" s="1"/>
  <c r="E67" i="16" s="1"/>
  <c r="O90" i="15"/>
  <c r="H90" i="15" s="1"/>
  <c r="E109" i="16" s="1"/>
  <c r="O82" i="15"/>
  <c r="H82" i="15" s="1"/>
  <c r="E38" i="16" s="1"/>
  <c r="O78" i="15"/>
  <c r="H78" i="15" s="1"/>
  <c r="E129" i="16" s="1"/>
  <c r="O74" i="15"/>
  <c r="H74" i="15" s="1"/>
  <c r="E201" i="16" s="1"/>
  <c r="O50" i="15"/>
  <c r="H50" i="15" s="1"/>
  <c r="O46" i="15"/>
  <c r="H46" i="15" s="1"/>
  <c r="E18" i="16" s="1"/>
  <c r="O42" i="15"/>
  <c r="H42" i="15" s="1"/>
  <c r="E124" i="16" s="1"/>
  <c r="O38" i="15"/>
  <c r="H38" i="15" s="1"/>
  <c r="E168" i="16" s="1"/>
  <c r="O34" i="15"/>
  <c r="H34" i="15" s="1"/>
  <c r="E73" i="16" s="1"/>
  <c r="O30" i="15"/>
  <c r="H30" i="15" s="1"/>
  <c r="E118" i="16" s="1"/>
  <c r="O26" i="15"/>
  <c r="H26" i="15" s="1"/>
  <c r="O22" i="15"/>
  <c r="H22" i="15" s="1"/>
  <c r="E196" i="16" s="1"/>
  <c r="O14" i="15"/>
  <c r="H14" i="15" s="1"/>
  <c r="E141" i="16" s="1"/>
  <c r="O60" i="13"/>
  <c r="H60" i="13" s="1"/>
  <c r="O52" i="13"/>
  <c r="H52" i="13" s="1"/>
  <c r="O32" i="13"/>
  <c r="H32" i="13" s="1"/>
  <c r="O24" i="13"/>
  <c r="H24" i="13" s="1"/>
  <c r="O20" i="13"/>
  <c r="H20" i="13" s="1"/>
  <c r="O70" i="13"/>
  <c r="H70" i="13" s="1"/>
  <c r="O66" i="13"/>
  <c r="H66" i="13" s="1"/>
  <c r="O26" i="13"/>
  <c r="H26" i="13" s="1"/>
  <c r="O18" i="13"/>
  <c r="H18" i="13" s="1"/>
  <c r="H72" i="15"/>
</calcChain>
</file>

<file path=xl/sharedStrings.xml><?xml version="1.0" encoding="utf-8"?>
<sst xmlns="http://schemas.openxmlformats.org/spreadsheetml/2006/main" count="3985" uniqueCount="751">
  <si>
    <t>NOM</t>
  </si>
  <si>
    <t>Prenom</t>
  </si>
  <si>
    <t>Club</t>
  </si>
  <si>
    <t>Année</t>
  </si>
  <si>
    <t>Ordre</t>
  </si>
  <si>
    <t>Nom</t>
  </si>
  <si>
    <t>Categorie</t>
  </si>
  <si>
    <t>Temps</t>
  </si>
  <si>
    <t>Arrivée</t>
  </si>
  <si>
    <t>toute cathégorie</t>
  </si>
  <si>
    <t>ADRESSE</t>
  </si>
  <si>
    <t xml:space="preserve"> Cat</t>
  </si>
  <si>
    <t>N° licence</t>
  </si>
  <si>
    <t>JG/JF</t>
  </si>
  <si>
    <t>SH/SF</t>
  </si>
  <si>
    <t>VH1/VF1</t>
  </si>
  <si>
    <t>VH2/VF2</t>
  </si>
  <si>
    <t>VH3/VF3</t>
  </si>
  <si>
    <t>EH/EF</t>
  </si>
  <si>
    <t>VH4/VF4</t>
  </si>
  <si>
    <t>a Payé</t>
  </si>
  <si>
    <t>Prénom</t>
  </si>
  <si>
    <t>Ville</t>
  </si>
  <si>
    <t>Rue</t>
  </si>
  <si>
    <t>20 KM TRAIL</t>
  </si>
  <si>
    <t>Dos</t>
  </si>
  <si>
    <t xml:space="preserve">COURSE </t>
  </si>
  <si>
    <t>N°dossard</t>
  </si>
  <si>
    <t>Certi Med</t>
  </si>
  <si>
    <t>C Post</t>
  </si>
  <si>
    <t>adresse E-MAIL</t>
  </si>
  <si>
    <t>8 KM TRAIL</t>
  </si>
  <si>
    <t>DAVID</t>
  </si>
  <si>
    <t>VH1</t>
  </si>
  <si>
    <t>X</t>
  </si>
  <si>
    <t>VH2</t>
  </si>
  <si>
    <t>DELAMOTTE</t>
  </si>
  <si>
    <t>GUILLAUME</t>
  </si>
  <si>
    <t>SH</t>
  </si>
  <si>
    <t>CHRISTOPHE</t>
  </si>
  <si>
    <t>PRUVOT</t>
  </si>
  <si>
    <t>CLEMENCE</t>
  </si>
  <si>
    <t>SF</t>
  </si>
  <si>
    <t>DECOUVREUR</t>
  </si>
  <si>
    <t>BRUNO</t>
  </si>
  <si>
    <t>OLIVIER</t>
  </si>
  <si>
    <t>CRETELLE</t>
  </si>
  <si>
    <t>DIDIER</t>
  </si>
  <si>
    <t>FLORENCE</t>
  </si>
  <si>
    <t>VF2</t>
  </si>
  <si>
    <t>EH</t>
  </si>
  <si>
    <t>ARNAUD</t>
  </si>
  <si>
    <t>SEBASTIEN</t>
  </si>
  <si>
    <t>LAURENT</t>
  </si>
  <si>
    <t>LEFEBVRE</t>
  </si>
  <si>
    <t>CEDRIC</t>
  </si>
  <si>
    <t>DEWITTE</t>
  </si>
  <si>
    <t>MICKAEL</t>
  </si>
  <si>
    <t>CARTIER</t>
  </si>
  <si>
    <t>EMMANUEL</t>
  </si>
  <si>
    <t>CAPLIER</t>
  </si>
  <si>
    <t>DALBART</t>
  </si>
  <si>
    <t>NICOLAS</t>
  </si>
  <si>
    <t>VH3</t>
  </si>
  <si>
    <t>THOMAS</t>
  </si>
  <si>
    <t>MARTIN</t>
  </si>
  <si>
    <t>SIMON</t>
  </si>
  <si>
    <t>MATHIEU</t>
  </si>
  <si>
    <t>ERIC</t>
  </si>
  <si>
    <t>MICHEL</t>
  </si>
  <si>
    <t>LEFEVER</t>
  </si>
  <si>
    <t>DELAPLACE</t>
  </si>
  <si>
    <t>CYRIL</t>
  </si>
  <si>
    <t>STEPHANE</t>
  </si>
  <si>
    <t>MONGE</t>
  </si>
  <si>
    <t>ADRIEN</t>
  </si>
  <si>
    <t>MATTHIEU</t>
  </si>
  <si>
    <t>ANDRE</t>
  </si>
  <si>
    <t>BORIS</t>
  </si>
  <si>
    <t>CARBONNET</t>
  </si>
  <si>
    <t>FABRICE</t>
  </si>
  <si>
    <t>WATTELLIER</t>
  </si>
  <si>
    <t>MARC</t>
  </si>
  <si>
    <t>DUNEUFGERMAIN</t>
  </si>
  <si>
    <t>AURELIE</t>
  </si>
  <si>
    <t>BOUCHER</t>
  </si>
  <si>
    <t>DELPHINE</t>
  </si>
  <si>
    <t>PRUVOST</t>
  </si>
  <si>
    <t>NOEMIE</t>
  </si>
  <si>
    <t>SANSON</t>
  </si>
  <si>
    <t>LANGLOIS</t>
  </si>
  <si>
    <t>DANIEL</t>
  </si>
  <si>
    <t>BENJAMIN</t>
  </si>
  <si>
    <t>JEREMY</t>
  </si>
  <si>
    <t>PHILIPPE</t>
  </si>
  <si>
    <t>FRANCOIS</t>
  </si>
  <si>
    <t>PIERRE</t>
  </si>
  <si>
    <t>VF1</t>
  </si>
  <si>
    <t>TRANCART</t>
  </si>
  <si>
    <t>h</t>
  </si>
  <si>
    <t>min</t>
  </si>
  <si>
    <t>sec</t>
  </si>
  <si>
    <t>KENDLING</t>
  </si>
  <si>
    <t>FABIENNE</t>
  </si>
  <si>
    <t>SELLIER</t>
  </si>
  <si>
    <t>JOELLE</t>
  </si>
  <si>
    <t>DELASALLE</t>
  </si>
  <si>
    <t>SEDILLE</t>
  </si>
  <si>
    <t>FORTIER</t>
  </si>
  <si>
    <t>CHRISTINE</t>
  </si>
  <si>
    <t>DEVAUX</t>
  </si>
  <si>
    <t>CELINE</t>
  </si>
  <si>
    <t>ALINE</t>
  </si>
  <si>
    <t>JF</t>
  </si>
  <si>
    <t>MARION</t>
  </si>
  <si>
    <t>ISABELLE</t>
  </si>
  <si>
    <t>BERTHE</t>
  </si>
  <si>
    <t>LAETITIA</t>
  </si>
  <si>
    <t>PECOUL</t>
  </si>
  <si>
    <t>WATELAIN</t>
  </si>
  <si>
    <t>JULIEN</t>
  </si>
  <si>
    <t>VIRGINIE</t>
  </si>
  <si>
    <t>LAURENCE</t>
  </si>
  <si>
    <t>QUIGNON</t>
  </si>
  <si>
    <t>AXELLE</t>
  </si>
  <si>
    <t>DUPREZ</t>
  </si>
  <si>
    <t>AURÉLIEN</t>
  </si>
  <si>
    <t>LEFEVRE</t>
  </si>
  <si>
    <t>PRECYLLIA</t>
  </si>
  <si>
    <t>ALEXANDRE</t>
  </si>
  <si>
    <t>SEVERINE</t>
  </si>
  <si>
    <t>VERSCHUERE</t>
  </si>
  <si>
    <t>RAPHAEL</t>
  </si>
  <si>
    <t>WAEYAERT</t>
  </si>
  <si>
    <t>BENOIT</t>
  </si>
  <si>
    <t>VASSEUR</t>
  </si>
  <si>
    <t>LUCIE</t>
  </si>
  <si>
    <t>VAIN</t>
  </si>
  <si>
    <t>CLAUDE</t>
  </si>
  <si>
    <t>EMILIE</t>
  </si>
  <si>
    <t>JEAN LUC</t>
  </si>
  <si>
    <t>EF</t>
  </si>
  <si>
    <t>COMMELIN</t>
  </si>
  <si>
    <t>RICHER</t>
  </si>
  <si>
    <t>HOLLEVILLE</t>
  </si>
  <si>
    <t>BERTRAND</t>
  </si>
  <si>
    <t>POILLY</t>
  </si>
  <si>
    <t>BOITIER</t>
  </si>
  <si>
    <t>PIECIAK</t>
  </si>
  <si>
    <t>FREDERIC</t>
  </si>
  <si>
    <t>CHABAILLE</t>
  </si>
  <si>
    <t>SALLE</t>
  </si>
  <si>
    <t>MONNIER</t>
  </si>
  <si>
    <t>JOURDAIN</t>
  </si>
  <si>
    <t>THIERRY</t>
  </si>
  <si>
    <t>DELAFOSSE</t>
  </si>
  <si>
    <t>JEAN CLAUDE</t>
  </si>
  <si>
    <t>WARNAULT</t>
  </si>
  <si>
    <t>SONIA</t>
  </si>
  <si>
    <t>SANDRINE</t>
  </si>
  <si>
    <t>20KM</t>
  </si>
  <si>
    <t>toute catégorie</t>
  </si>
  <si>
    <t>SIGNATURE</t>
  </si>
  <si>
    <t>MG/MF</t>
  </si>
  <si>
    <t>CG/CF</t>
  </si>
  <si>
    <t>8KM</t>
  </si>
  <si>
    <t xml:space="preserve">N° </t>
  </si>
  <si>
    <t>Certif</t>
  </si>
  <si>
    <t>licence</t>
  </si>
  <si>
    <t>med</t>
  </si>
  <si>
    <t>TRAIL SIBERIEN 2017</t>
  </si>
  <si>
    <t>1998 et 1999</t>
  </si>
  <si>
    <t>1995 à 1997</t>
  </si>
  <si>
    <t>1978 à 1994</t>
  </si>
  <si>
    <t>1947 et avant</t>
  </si>
  <si>
    <t xml:space="preserve">1968 à 1977 </t>
  </si>
  <si>
    <t xml:space="preserve">1958 à 1967 </t>
  </si>
  <si>
    <t xml:space="preserve">1948 à 1957 </t>
  </si>
  <si>
    <t>RESULTATS TRAIL SIBERIEN 2017</t>
  </si>
  <si>
    <t>2000 et 2001</t>
  </si>
  <si>
    <t>29 Route d'aumale</t>
  </si>
  <si>
    <t>MORVILLERS ST SATURNIN</t>
  </si>
  <si>
    <t>DESOUSA</t>
  </si>
  <si>
    <t>Martine</t>
  </si>
  <si>
    <t>70 ter rue de Riquefosse</t>
  </si>
  <si>
    <t>MORVILLERS</t>
  </si>
  <si>
    <t>BRAYS</t>
  </si>
  <si>
    <t>Claire</t>
  </si>
  <si>
    <t>5 impasse du petit pont</t>
  </si>
  <si>
    <t>SONGEONS</t>
  </si>
  <si>
    <t>BOLINGUE</t>
  </si>
  <si>
    <t>Ophélie</t>
  </si>
  <si>
    <t>x</t>
  </si>
  <si>
    <t>CALERO</t>
  </si>
  <si>
    <t>Florence</t>
  </si>
  <si>
    <t>Aurélien</t>
  </si>
  <si>
    <t>Maurice</t>
  </si>
  <si>
    <t>NEHLING</t>
  </si>
  <si>
    <t>Charlotte</t>
  </si>
  <si>
    <t>HIBON</t>
  </si>
  <si>
    <t>Hélène</t>
  </si>
  <si>
    <t>DONGAR</t>
  </si>
  <si>
    <t>Barbara</t>
  </si>
  <si>
    <t xml:space="preserve">DONGAR </t>
  </si>
  <si>
    <t>William</t>
  </si>
  <si>
    <t>VANDENBUSSCHE</t>
  </si>
  <si>
    <t>Gauthier</t>
  </si>
  <si>
    <t xml:space="preserve">1 route nationale </t>
  </si>
  <si>
    <t>MOUFLERS</t>
  </si>
  <si>
    <t>Aurélie</t>
  </si>
  <si>
    <t>40 rue bamberger</t>
  </si>
  <si>
    <t>HENONVILLE</t>
  </si>
  <si>
    <t>Florian</t>
  </si>
  <si>
    <t>13 rue du pont laverdure</t>
  </si>
  <si>
    <t>BEAUVAIS</t>
  </si>
  <si>
    <t>CPBO</t>
  </si>
  <si>
    <t>DESMAREST</t>
  </si>
  <si>
    <t>Christophe</t>
  </si>
  <si>
    <t>10 rue edmond raudoin</t>
  </si>
  <si>
    <t>FROCOURT</t>
  </si>
  <si>
    <t>AC CEMPUIS</t>
  </si>
  <si>
    <t>MARY</t>
  </si>
  <si>
    <t>Cédric</t>
  </si>
  <si>
    <t>Frédéric</t>
  </si>
  <si>
    <t>David</t>
  </si>
  <si>
    <t>Pierre</t>
  </si>
  <si>
    <t>Nicolas</t>
  </si>
  <si>
    <t>16 rue minet</t>
  </si>
  <si>
    <t>GREZ</t>
  </si>
  <si>
    <t>BEAUVAIS TRIATHLON</t>
  </si>
  <si>
    <t>RONVEL</t>
  </si>
  <si>
    <t>40 RUE CHANTEREINE</t>
  </si>
  <si>
    <t>GRANDVILLIERS</t>
  </si>
  <si>
    <t>Gwenaelle</t>
  </si>
  <si>
    <t>rue des sapins</t>
  </si>
  <si>
    <t>SARNOIS</t>
  </si>
  <si>
    <t>DEBRYE</t>
  </si>
  <si>
    <t>Cindy</t>
  </si>
  <si>
    <t>4 RUE DES SAPINS</t>
  </si>
  <si>
    <t>4 PASSAGE DU BOIS</t>
  </si>
  <si>
    <t>CREVECOEUR LE GRAND</t>
  </si>
  <si>
    <t>PLESANT COURTOIS</t>
  </si>
  <si>
    <t>BENEDICTE</t>
  </si>
  <si>
    <t>HAUDRICOURT</t>
  </si>
  <si>
    <t>7 RUE DES ECOLES</t>
  </si>
  <si>
    <t>FEUQUIERES</t>
  </si>
  <si>
    <t>GARSON</t>
  </si>
  <si>
    <t>JULIA</t>
  </si>
  <si>
    <t>MONCEAUX LABBAYE</t>
  </si>
  <si>
    <t>GROMARD</t>
  </si>
  <si>
    <t>BUSSY</t>
  </si>
  <si>
    <t>BLICOURT</t>
  </si>
  <si>
    <t xml:space="preserve">BUSSY </t>
  </si>
  <si>
    <t>MARIE CHRISTINE</t>
  </si>
  <si>
    <t>RENIER</t>
  </si>
  <si>
    <t>EMILE</t>
  </si>
  <si>
    <t>DUCHAUSSOY</t>
  </si>
  <si>
    <t>BASTIEN</t>
  </si>
  <si>
    <t>HOUCKE</t>
  </si>
  <si>
    <t>HELENE</t>
  </si>
  <si>
    <t>EPLESSIER</t>
  </si>
  <si>
    <t>DESFOSSES</t>
  </si>
  <si>
    <t>MOYENCOURT LES POIX</t>
  </si>
  <si>
    <t>PALPIED</t>
  </si>
  <si>
    <t>LILOU</t>
  </si>
  <si>
    <t>GAUDECHARD</t>
  </si>
  <si>
    <t>CF</t>
  </si>
  <si>
    <t>LEA</t>
  </si>
  <si>
    <t>LAHAYE ST ROMAIN</t>
  </si>
  <si>
    <t>DOG</t>
  </si>
  <si>
    <t>LAURIE</t>
  </si>
  <si>
    <t>COZETTE</t>
  </si>
  <si>
    <t>BRUMENT</t>
  </si>
  <si>
    <t>AGNIERES</t>
  </si>
  <si>
    <t>RIQUIER</t>
  </si>
  <si>
    <t>ABANCOURT</t>
  </si>
  <si>
    <t>TOURNADE</t>
  </si>
  <si>
    <t>ONS EN BRAY</t>
  </si>
  <si>
    <t>BOONE</t>
  </si>
  <si>
    <t>ANTHONY</t>
  </si>
  <si>
    <t>ROMESCAMPS</t>
  </si>
  <si>
    <t>CRESSENT</t>
  </si>
  <si>
    <t>ST DENISCOURT</t>
  </si>
  <si>
    <t>QUEVEAUVILLERS</t>
  </si>
  <si>
    <t>FORMERIE</t>
  </si>
  <si>
    <t>SEIGNIER</t>
  </si>
  <si>
    <t>HAUTE EPINE</t>
  </si>
  <si>
    <t>THIBAULT</t>
  </si>
  <si>
    <t>JOEL</t>
  </si>
  <si>
    <t>THIRE</t>
  </si>
  <si>
    <t>FRANCK</t>
  </si>
  <si>
    <t>SARCUS</t>
  </si>
  <si>
    <t>TALLON</t>
  </si>
  <si>
    <t>MURIEL</t>
  </si>
  <si>
    <t>CRIQUIERS</t>
  </si>
  <si>
    <t>DEVAREN</t>
  </si>
  <si>
    <t>AMIENS</t>
  </si>
  <si>
    <t>ROTHOIS</t>
  </si>
  <si>
    <t>LEVEVRE</t>
  </si>
  <si>
    <t>STAN</t>
  </si>
  <si>
    <t>DACQUIN</t>
  </si>
  <si>
    <t>ALEXIS</t>
  </si>
  <si>
    <t>HAMELINCOURT</t>
  </si>
  <si>
    <t>VACOSSIN</t>
  </si>
  <si>
    <t>MELANIE</t>
  </si>
  <si>
    <t>COURTOIS</t>
  </si>
  <si>
    <t>MESSUVE</t>
  </si>
  <si>
    <t>GOURGUECHON</t>
  </si>
  <si>
    <t>BROQUIERS</t>
  </si>
  <si>
    <t>MONFRAY</t>
  </si>
  <si>
    <t>LA FEUILLIE</t>
  </si>
  <si>
    <t>MONTMARQUET</t>
  </si>
  <si>
    <t>COLETTE</t>
  </si>
  <si>
    <t>RUBEMPRE</t>
  </si>
  <si>
    <t>lesdels.80@orange.fr</t>
  </si>
  <si>
    <t>martinedesousa@voila.fr</t>
  </si>
  <si>
    <t>lelebr@yahoo.fr</t>
  </si>
  <si>
    <t>gauthier.80@live.fr</t>
  </si>
  <si>
    <t>nico.dalbart@gmail.com</t>
  </si>
  <si>
    <t>aurelien.debrye@sfr.fr</t>
  </si>
  <si>
    <t>nicolasdaniel3288@neuf.fr</t>
  </si>
  <si>
    <t>BENETOTOF@HOTMAIL.FR</t>
  </si>
  <si>
    <t>juliatourneur@yahoo.fr</t>
  </si>
  <si>
    <t>MARIECH.BUSSY@WANADOO.FR</t>
  </si>
  <si>
    <t>BUSSY.MICKAEL@BBOX.FR</t>
  </si>
  <si>
    <t>BASTIEN.DUCHAUSSOY@LAPOSTE.NET</t>
  </si>
  <si>
    <t>HELENE.HOUCKE@GMAIL.COM</t>
  </si>
  <si>
    <t>PACORICHER@GMAIL.COM</t>
  </si>
  <si>
    <t>SEBRIQUIER@ORANGE.FR</t>
  </si>
  <si>
    <t>SEBASTIEN.TOURNADE@GMAIL.COM</t>
  </si>
  <si>
    <t>CRESSENT.S@ORANGE.FR</t>
  </si>
  <si>
    <t>THIBAULT.JOEL@SFR.FR</t>
  </si>
  <si>
    <t>MURIEL.TALLON@ORANGE.FR</t>
  </si>
  <si>
    <t>JOELLE.SELLIER@ORANGE.FR</t>
  </si>
  <si>
    <t>CRETELLE.DIDIER@ORANGE.FR</t>
  </si>
  <si>
    <t>LILI230884@SFR.FR</t>
  </si>
  <si>
    <t>CELINE-BENJAMIN@HOTMAIL.FR</t>
  </si>
  <si>
    <t>CHEMIN</t>
  </si>
  <si>
    <t>DUFAY</t>
  </si>
  <si>
    <t>MIKAEL</t>
  </si>
  <si>
    <t>dufay_mikael@yahoo.fr</t>
  </si>
  <si>
    <t>DESCHAUWER</t>
  </si>
  <si>
    <t>bruno.deschauwer@sfr.fr</t>
  </si>
  <si>
    <t>clemencepruvot@live.com</t>
  </si>
  <si>
    <t>HUK</t>
  </si>
  <si>
    <t>mgore@laposte.net</t>
  </si>
  <si>
    <t>guillaume.delamotte@orange.fr</t>
  </si>
  <si>
    <t>DEPAULA</t>
  </si>
  <si>
    <t>GWENAELLE</t>
  </si>
  <si>
    <t>gwenaelle.depaula@sfr.fr</t>
  </si>
  <si>
    <t>GRAZINA</t>
  </si>
  <si>
    <t>david.grazina@yahoo.fr</t>
  </si>
  <si>
    <t>guillaumevain@live.fr</t>
  </si>
  <si>
    <t>MILLE</t>
  </si>
  <si>
    <t>EDDY</t>
  </si>
  <si>
    <t>edmille90@yahoo.fr</t>
  </si>
  <si>
    <t>ZJABA</t>
  </si>
  <si>
    <t>HÉLÈNE</t>
  </si>
  <si>
    <t>helene.zjaba@gmail.com</t>
  </si>
  <si>
    <t>mickael.dewitte13@gmail.com</t>
  </si>
  <si>
    <t>strancart@terre-net.fr</t>
  </si>
  <si>
    <t>AGRARE</t>
  </si>
  <si>
    <t>RO</t>
  </si>
  <si>
    <t>romain.agrare@neuf.fr</t>
  </si>
  <si>
    <t>CORROY</t>
  </si>
  <si>
    <t>laet.simon@wanadoo.fr</t>
  </si>
  <si>
    <t>FLORENT</t>
  </si>
  <si>
    <t>florentdelaplace@orange.fr</t>
  </si>
  <si>
    <t>DELANDE</t>
  </si>
  <si>
    <t>STÉPHANIE</t>
  </si>
  <si>
    <t>fanny.delande@gmail.com</t>
  </si>
  <si>
    <t>CRETE</t>
  </si>
  <si>
    <t>pierre-crete@wanadoo.fr</t>
  </si>
  <si>
    <t>adrien.monge@yahoo.fr</t>
  </si>
  <si>
    <t>lycan_ww@hotmail.fr</t>
  </si>
  <si>
    <t>LECOCQ</t>
  </si>
  <si>
    <t>RUDY</t>
  </si>
  <si>
    <t>lecocq.rudy@neuf.fr</t>
  </si>
  <si>
    <t>MOINE</t>
  </si>
  <si>
    <t>nmoine@gmx.fr</t>
  </si>
  <si>
    <t>MENET</t>
  </si>
  <si>
    <t>eric.menet@wanadoo.fr</t>
  </si>
  <si>
    <t>CARREZ</t>
  </si>
  <si>
    <t>hfournier2@ac-amiens.fr</t>
  </si>
  <si>
    <t>scarrez1@ac-amiens.fr</t>
  </si>
  <si>
    <t>annelaurebisson1@gmail.com</t>
  </si>
  <si>
    <t>SOULLARD</t>
  </si>
  <si>
    <t>fredsoullard@free.fr</t>
  </si>
  <si>
    <t>BOURY</t>
  </si>
  <si>
    <t>aboury@sfr.fr</t>
  </si>
  <si>
    <t>ARDENOIS</t>
  </si>
  <si>
    <t>ardenois.muriel@orange.fr</t>
  </si>
  <si>
    <t>berthecedric@yahoo.fr</t>
  </si>
  <si>
    <t>060-43352937</t>
  </si>
  <si>
    <t>mariejopiquet@yahoo.fr</t>
  </si>
  <si>
    <t>CARDON</t>
  </si>
  <si>
    <t>boris.cardon@live.fr</t>
  </si>
  <si>
    <t>SAUTOUR</t>
  </si>
  <si>
    <t>MARYLINE</t>
  </si>
  <si>
    <t>sautour.maryline@neuf.fr</t>
  </si>
  <si>
    <t>ROUSSEAUX</t>
  </si>
  <si>
    <t>rouskail@hotmail.fr</t>
  </si>
  <si>
    <t>DEBRINCAT</t>
  </si>
  <si>
    <t>AURORE</t>
  </si>
  <si>
    <t>bastette@hotmail.fr</t>
  </si>
  <si>
    <t>AUTIN</t>
  </si>
  <si>
    <t>autin.emmanuel@orange.fr</t>
  </si>
  <si>
    <t>julien.sedille87@orange.fr</t>
  </si>
  <si>
    <t>BONNAY</t>
  </si>
  <si>
    <t>YOLAND</t>
  </si>
  <si>
    <t>yoland.bonnay@sfr.fr</t>
  </si>
  <si>
    <t>BAEFCOP</t>
  </si>
  <si>
    <t>SOPHIE</t>
  </si>
  <si>
    <t>sophie.befcop@sfr.fr</t>
  </si>
  <si>
    <t>VANDEPUTTE</t>
  </si>
  <si>
    <t>amelie.vandeputte80@orange.fr</t>
  </si>
  <si>
    <t>AMELIE</t>
  </si>
  <si>
    <t>BAKIEJ</t>
  </si>
  <si>
    <t>KATTY</t>
  </si>
  <si>
    <t>katty.bakiej@hotmail.fr</t>
  </si>
  <si>
    <t>SITTER</t>
  </si>
  <si>
    <t>sitteraline@gmail.com</t>
  </si>
  <si>
    <t>NICAISE</t>
  </si>
  <si>
    <t>SÉBASTIEN</t>
  </si>
  <si>
    <t>sebastien.nicaise77@yahoo.fr</t>
  </si>
  <si>
    <t>thomas.lefebvre07@gmail.com</t>
  </si>
  <si>
    <t>MÉLINE</t>
  </si>
  <si>
    <t>meline.autin@gmail.com</t>
  </si>
  <si>
    <t>CAPENDU</t>
  </si>
  <si>
    <t>laurence.capendu@free.fr</t>
  </si>
  <si>
    <t>JULES</t>
  </si>
  <si>
    <t>aurelienduprez@gmail.com</t>
  </si>
  <si>
    <t>axelle.quignon@gmail.com</t>
  </si>
  <si>
    <t>BOULANGER</t>
  </si>
  <si>
    <t>JULIETTE</t>
  </si>
  <si>
    <t>juliette.boulanger8@gmail.com</t>
  </si>
  <si>
    <t>PELLE</t>
  </si>
  <si>
    <t>MORGANE</t>
  </si>
  <si>
    <t>pellemorgane@yahoo.fr</t>
  </si>
  <si>
    <t>jean-luc.seillier@orange.fr</t>
  </si>
  <si>
    <t>DELAHAYE</t>
  </si>
  <si>
    <t>MAX</t>
  </si>
  <si>
    <t>cecile.delahaye0165@orange.fr</t>
  </si>
  <si>
    <t>CÉCILE</t>
  </si>
  <si>
    <t>sylvie.vain@orange.fr</t>
  </si>
  <si>
    <t>DUPONT</t>
  </si>
  <si>
    <t>olivier.dupont53@sfr.fr</t>
  </si>
  <si>
    <t>virginie.dupont6@sfr.fr</t>
  </si>
  <si>
    <t>TEN</t>
  </si>
  <si>
    <t>a.ten72@yahoo.fr</t>
  </si>
  <si>
    <t>ALICE</t>
  </si>
  <si>
    <t>VIGNOLLES</t>
  </si>
  <si>
    <t>SYLVAIN</t>
  </si>
  <si>
    <t>A62003C</t>
  </si>
  <si>
    <t>sylvain.vignolles@hotmail.fr</t>
  </si>
  <si>
    <t>LOUIS</t>
  </si>
  <si>
    <t>A52735C</t>
  </si>
  <si>
    <t>guillaume.duprez@yahoo.fr</t>
  </si>
  <si>
    <t>SUEUR</t>
  </si>
  <si>
    <t>CORINNE</t>
  </si>
  <si>
    <t>corinne.sueur@oranges.fr</t>
  </si>
  <si>
    <t>BREUIL</t>
  </si>
  <si>
    <t>breuil.thomas22@outlook.fr</t>
  </si>
  <si>
    <t>LACROIX</t>
  </si>
  <si>
    <t>CONSTANCE</t>
  </si>
  <si>
    <t>FROMENT</t>
  </si>
  <si>
    <t>cedric_froment@hotmail.com</t>
  </si>
  <si>
    <t>BIDOIS</t>
  </si>
  <si>
    <t>guill.2518@outlook.fr</t>
  </si>
  <si>
    <t>GUIRLET</t>
  </si>
  <si>
    <t>THIBAUT</t>
  </si>
  <si>
    <t>thibaut.guirlet@gmail.com</t>
  </si>
  <si>
    <t>CAPON</t>
  </si>
  <si>
    <t>TIPHANIE</t>
  </si>
  <si>
    <t>tiphaniecapon@gmail.com</t>
  </si>
  <si>
    <t>DELVAL</t>
  </si>
  <si>
    <t>ALAIN</t>
  </si>
  <si>
    <t>alain.delval@laposte.net</t>
  </si>
  <si>
    <t>PELLETIER</t>
  </si>
  <si>
    <t>LUDIVINE</t>
  </si>
  <si>
    <t>lulu.popov@orange.fr</t>
  </si>
  <si>
    <t>LAMORY</t>
  </si>
  <si>
    <t>lena_22@live.fr</t>
  </si>
  <si>
    <t>PAUDELEUX</t>
  </si>
  <si>
    <t>paudeleux.marc@yahoo.fr</t>
  </si>
  <si>
    <t>emi.vas@orange.fr</t>
  </si>
  <si>
    <t>JARENO</t>
  </si>
  <si>
    <t>celinejareno@hotmail.com</t>
  </si>
  <si>
    <t>waeyaertbenoit@gmail.com</t>
  </si>
  <si>
    <t>raphael.verschuere@gmail.com</t>
  </si>
  <si>
    <t>DELENCLOS</t>
  </si>
  <si>
    <t>sabine.martin65@sfr.fer</t>
  </si>
  <si>
    <t>VILLIERS</t>
  </si>
  <si>
    <t>TANGUY</t>
  </si>
  <si>
    <t>virginie.choquet16@sfr.fr</t>
  </si>
  <si>
    <t>PRINGARBE</t>
  </si>
  <si>
    <t>INGLARD</t>
  </si>
  <si>
    <t>PERRINE</t>
  </si>
  <si>
    <t>perrineinglard@gmail.com</t>
  </si>
  <si>
    <t>LEBESGUE</t>
  </si>
  <si>
    <t>ALBERT</t>
  </si>
  <si>
    <t>linda.gorenflos@sfr.fr</t>
  </si>
  <si>
    <t>CLERY</t>
  </si>
  <si>
    <t>clerysebastien@orange.fr</t>
  </si>
  <si>
    <t>SENENTE</t>
  </si>
  <si>
    <t>christophe.senente@cegetel.net</t>
  </si>
  <si>
    <t>CHARLERY</t>
  </si>
  <si>
    <t>WILFRIED</t>
  </si>
  <si>
    <t>cupra60@hotmail.fr</t>
  </si>
  <si>
    <t>VILLA</t>
  </si>
  <si>
    <t>JEAN-MARIE</t>
  </si>
  <si>
    <t>BUENO</t>
  </si>
  <si>
    <t>YANNICK</t>
  </si>
  <si>
    <t>A96191C</t>
  </si>
  <si>
    <t>bueno.yannick@orange.fr</t>
  </si>
  <si>
    <t>JULIE</t>
  </si>
  <si>
    <t>julievasseur1510@hotmail.fr</t>
  </si>
  <si>
    <t>BIRON</t>
  </si>
  <si>
    <t>MARIE</t>
  </si>
  <si>
    <t>mariebiron31@gmail.com</t>
  </si>
  <si>
    <t>HULIN</t>
  </si>
  <si>
    <t>chulin1@club-internet.fr</t>
  </si>
  <si>
    <t>BRUN</t>
  </si>
  <si>
    <t>franckbrun95@hotmail.fr</t>
  </si>
  <si>
    <t>sandrinebrun04@hotmail.fr</t>
  </si>
  <si>
    <t>BUTTEUX</t>
  </si>
  <si>
    <t>butteux.stephane@orange.fr</t>
  </si>
  <si>
    <t>AVET</t>
  </si>
  <si>
    <t>ROGER</t>
  </si>
  <si>
    <t>rogeravet@sfr.fr</t>
  </si>
  <si>
    <t>bertholle60@aol.com</t>
  </si>
  <si>
    <t>ROUZAUD</t>
  </si>
  <si>
    <t>rouzaudflorence@gmail.com</t>
  </si>
  <si>
    <t>SCANNAPIECO</t>
  </si>
  <si>
    <t>DAMIEN</t>
  </si>
  <si>
    <t>damannanono@laposte.net</t>
  </si>
  <si>
    <t>juju.ninie@hotmail.com</t>
  </si>
  <si>
    <t>DETOISIEN</t>
  </si>
  <si>
    <t>slorge@orange.fr</t>
  </si>
  <si>
    <t>DETERPIGNY</t>
  </si>
  <si>
    <t>lucie.deterpigny@orange.fr</t>
  </si>
  <si>
    <t>YANN</t>
  </si>
  <si>
    <t>lucie.vasseur80@gmail.com</t>
  </si>
  <si>
    <t>JUSTINE</t>
  </si>
  <si>
    <t>LOUVARD</t>
  </si>
  <si>
    <t>noemi80290@hotmail.fr</t>
  </si>
  <si>
    <t>DES HAYS DE GASSART</t>
  </si>
  <si>
    <t>gosth.fantome@sfr.fr</t>
  </si>
  <si>
    <t>BAILLIVET</t>
  </si>
  <si>
    <t>tiphanie.deuxgassart@sfr.fr</t>
  </si>
  <si>
    <t>MOINDROT</t>
  </si>
  <si>
    <t>NATHALIE</t>
  </si>
  <si>
    <t>nath.m62@sfr.fr</t>
  </si>
  <si>
    <t>CHASSEUR</t>
  </si>
  <si>
    <t>FABIEN</t>
  </si>
  <si>
    <t>060-04744472</t>
  </si>
  <si>
    <t>chasseur.fabien@gmail.com</t>
  </si>
  <si>
    <t>CHARLES</t>
  </si>
  <si>
    <t>charlesinglard@outlook.com</t>
  </si>
  <si>
    <t>LAMBARD</t>
  </si>
  <si>
    <t>alainlambard@live.fr</t>
  </si>
  <si>
    <t>WIEME</t>
  </si>
  <si>
    <t>c.wieme@hotmail.fr</t>
  </si>
  <si>
    <t>GRIMOIN</t>
  </si>
  <si>
    <t>titececedu60@hotmail.fr</t>
  </si>
  <si>
    <t>CHUETTE</t>
  </si>
  <si>
    <t>HALATRE</t>
  </si>
  <si>
    <t>AMANDINE</t>
  </si>
  <si>
    <t>amandinehal60@hotmail.fr</t>
  </si>
  <si>
    <t>DELAMARE</t>
  </si>
  <si>
    <t>ARTHUR</t>
  </si>
  <si>
    <t>a.delamare23@gmail.com</t>
  </si>
  <si>
    <t>COURIAT</t>
  </si>
  <si>
    <t>davidcouriat@hotmail.com</t>
  </si>
  <si>
    <t>MALIVOIR</t>
  </si>
  <si>
    <t>nicolas.malivoir72@orange.fr</t>
  </si>
  <si>
    <t>MOYENCOURT</t>
  </si>
  <si>
    <t>cmamiro@hotmail.fr</t>
  </si>
  <si>
    <t>GROGNET</t>
  </si>
  <si>
    <t>Pascale</t>
  </si>
  <si>
    <t>pascal.grognet@orange.fr</t>
  </si>
  <si>
    <t>Gwendolyne</t>
  </si>
  <si>
    <t>MOMON</t>
  </si>
  <si>
    <t>Tristan</t>
  </si>
  <si>
    <t>momontristan@yahoo.com</t>
  </si>
  <si>
    <t>DELORGE</t>
  </si>
  <si>
    <t>pascal.delorge@libertysurf.fr</t>
  </si>
  <si>
    <t>Bruno</t>
  </si>
  <si>
    <t>bruno.decouvreur@orange.fr</t>
  </si>
  <si>
    <t>Loîck</t>
  </si>
  <si>
    <t>GRIMAUDO</t>
  </si>
  <si>
    <t>Serge</t>
  </si>
  <si>
    <t>serge.grimaudo@gmail.com</t>
  </si>
  <si>
    <t>Enzo</t>
  </si>
  <si>
    <t>DEJAEGER</t>
  </si>
  <si>
    <t>Johann</t>
  </si>
  <si>
    <t>HERNEQUÉ</t>
  </si>
  <si>
    <t>Olivier</t>
  </si>
  <si>
    <t>olivier.herneque@gmail,com</t>
  </si>
  <si>
    <t>HENRY</t>
  </si>
  <si>
    <t>Sébastien</t>
  </si>
  <si>
    <t>henry.bastien@sfr.fr</t>
  </si>
  <si>
    <t>PENCHET</t>
  </si>
  <si>
    <t>Stéphane</t>
  </si>
  <si>
    <t>MERCIER</t>
  </si>
  <si>
    <t>Eric</t>
  </si>
  <si>
    <t>merciereric4191@neuf,fr</t>
  </si>
  <si>
    <t>Fabrice</t>
  </si>
  <si>
    <t>ACP BRETEUIL</t>
  </si>
  <si>
    <t>060-95906850</t>
  </si>
  <si>
    <t>bibibende@orange,fr</t>
  </si>
  <si>
    <t>Matthieu</t>
  </si>
  <si>
    <t>verschuerematthieu@gmail.com</t>
  </si>
  <si>
    <t>PONS</t>
  </si>
  <si>
    <t>Thomas</t>
  </si>
  <si>
    <t>thomaspons@sfr,fr</t>
  </si>
  <si>
    <t>stephane.lefever@wanadoo,fr</t>
  </si>
  <si>
    <t>Emmanuel</t>
  </si>
  <si>
    <t>CC THELLE</t>
  </si>
  <si>
    <t>cartieremmanuel@orange.fr</t>
  </si>
  <si>
    <t>melanie.limare@sfr.fr</t>
  </si>
  <si>
    <t>GALOT</t>
  </si>
  <si>
    <t>Julien</t>
  </si>
  <si>
    <t>MANCEL</t>
  </si>
  <si>
    <t>Mathieu</t>
  </si>
  <si>
    <t>hautbosmobil@yahoo.fr</t>
  </si>
  <si>
    <t>PREVOST</t>
  </si>
  <si>
    <t>cb.p@laposte.fr</t>
  </si>
  <si>
    <t>KING</t>
  </si>
  <si>
    <t>LALOUP</t>
  </si>
  <si>
    <t>Fabien</t>
  </si>
  <si>
    <t>SEIGNEZ</t>
  </si>
  <si>
    <t>Marc</t>
  </si>
  <si>
    <t>MINARD</t>
  </si>
  <si>
    <t>Gilles</t>
  </si>
  <si>
    <t>ASSO VERBERIE</t>
  </si>
  <si>
    <t>060-9587694</t>
  </si>
  <si>
    <t>FERNANDEZ</t>
  </si>
  <si>
    <t>Luis</t>
  </si>
  <si>
    <t>Patrick</t>
  </si>
  <si>
    <t>NESTLE FRONERI</t>
  </si>
  <si>
    <t>pruvost.patrick13@orange,fr</t>
  </si>
  <si>
    <t>DEMARCY</t>
  </si>
  <si>
    <t>laure.demarcy@sfr.fr</t>
  </si>
  <si>
    <t>BERTAUX</t>
  </si>
  <si>
    <t>Philippe</t>
  </si>
  <si>
    <t>p.berthaux300@orange.fr</t>
  </si>
  <si>
    <t>Jean Paul</t>
  </si>
  <si>
    <t>060-95886316</t>
  </si>
  <si>
    <t>jeanpaul.boucher@orange.fr</t>
  </si>
  <si>
    <t>ENDERLIN</t>
  </si>
  <si>
    <t>Christelle</t>
  </si>
  <si>
    <t>Montdidier Athétisme</t>
  </si>
  <si>
    <t>c.enderlin@orange.fr</t>
  </si>
  <si>
    <t>QUEVAULLIERS</t>
  </si>
  <si>
    <t>michaelle</t>
  </si>
  <si>
    <t>HABBAK</t>
  </si>
  <si>
    <t>Sexe</t>
  </si>
  <si>
    <t>H</t>
  </si>
  <si>
    <t>F</t>
  </si>
  <si>
    <t>Min</t>
  </si>
  <si>
    <t>Max</t>
  </si>
  <si>
    <t>Catégorie H</t>
  </si>
  <si>
    <t>Catégorie F</t>
  </si>
  <si>
    <t>CG</t>
  </si>
  <si>
    <t>JG</t>
  </si>
  <si>
    <t>VH4</t>
  </si>
  <si>
    <t>VF3</t>
  </si>
  <si>
    <t>VF4</t>
  </si>
  <si>
    <t>CAT1</t>
  </si>
  <si>
    <t>CAT2</t>
  </si>
  <si>
    <t>Catégorie Master</t>
  </si>
  <si>
    <t>Cat Master</t>
  </si>
  <si>
    <t xml:space="preserve"> </t>
  </si>
  <si>
    <t>GUERARD</t>
  </si>
  <si>
    <t>GAUDEFROY</t>
  </si>
  <si>
    <t>BAPTISTE</t>
  </si>
  <si>
    <t>baptiste_62@hotmail.fr</t>
  </si>
  <si>
    <t>GAMBIER</t>
  </si>
  <si>
    <t>ADELINE</t>
  </si>
  <si>
    <t>REMOND</t>
  </si>
  <si>
    <t>CHRISTELLE</t>
  </si>
  <si>
    <t>QUESNEL</t>
  </si>
  <si>
    <t>Pascal</t>
  </si>
  <si>
    <t>COSSIN</t>
  </si>
  <si>
    <t>GERALD</t>
  </si>
  <si>
    <t>MESTAYER</t>
  </si>
  <si>
    <t>TITOUAN</t>
  </si>
  <si>
    <t>MOENECLAEY</t>
  </si>
  <si>
    <t>moeneclaeymartin@aol.fr</t>
  </si>
  <si>
    <t>MALINGUE</t>
  </si>
  <si>
    <t>ALICIA</t>
  </si>
  <si>
    <t>geoffrey.anae@gmail.com</t>
  </si>
  <si>
    <t>SUBTIL</t>
  </si>
  <si>
    <t>GEOFFREY</t>
  </si>
  <si>
    <t>AMZIANE</t>
  </si>
  <si>
    <t>CARMENT</t>
  </si>
  <si>
    <t>PAILLART</t>
  </si>
  <si>
    <t>ROMAIN</t>
  </si>
  <si>
    <t>DROUARD</t>
  </si>
  <si>
    <t>FLORIAN</t>
  </si>
  <si>
    <t>SOTIN</t>
  </si>
  <si>
    <t>HOUGUENADE</t>
  </si>
  <si>
    <t>NOEL</t>
  </si>
  <si>
    <t>GREVIN</t>
  </si>
  <si>
    <t>PASCAL</t>
  </si>
  <si>
    <t>MAIBACH</t>
  </si>
  <si>
    <t>JEROME</t>
  </si>
  <si>
    <t>BUNEL</t>
  </si>
  <si>
    <t>MAXIME</t>
  </si>
  <si>
    <t>DEMAREST</t>
  </si>
  <si>
    <t>JEAN CHARLES</t>
  </si>
  <si>
    <t>NOLLET</t>
  </si>
  <si>
    <t>LOÏC</t>
  </si>
  <si>
    <t>GRANGER</t>
  </si>
  <si>
    <t>LECLERC</t>
  </si>
  <si>
    <t>DELFOUR</t>
  </si>
  <si>
    <t>ERWAN</t>
  </si>
  <si>
    <t>LALLEZ</t>
  </si>
  <si>
    <t>VERONIC</t>
  </si>
  <si>
    <t>DEMONCHY</t>
  </si>
  <si>
    <t>GAÏTAN</t>
  </si>
  <si>
    <t>LESAGE</t>
  </si>
  <si>
    <t>FREDDY</t>
  </si>
  <si>
    <t>CZABAN</t>
  </si>
  <si>
    <t>DEPAILLY</t>
  </si>
  <si>
    <t>DOLE</t>
  </si>
  <si>
    <t>VILLET</t>
  </si>
  <si>
    <t>POIZOT</t>
  </si>
  <si>
    <t>GUINGAND</t>
  </si>
  <si>
    <t>JEAN MICHEL</t>
  </si>
  <si>
    <t>SAINT</t>
  </si>
  <si>
    <t>GREGORY</t>
  </si>
  <si>
    <t>SABRINA</t>
  </si>
  <si>
    <t>PARPAINLLON</t>
  </si>
  <si>
    <t>SYO</t>
  </si>
  <si>
    <t>NEVEU</t>
  </si>
  <si>
    <t>DELAPLCE</t>
  </si>
  <si>
    <t>DEMOLLIERE</t>
  </si>
  <si>
    <t>N°</t>
  </si>
  <si>
    <t>DUNAUD</t>
  </si>
  <si>
    <t>MOUSSAOUI</t>
  </si>
  <si>
    <t>SOFIANE</t>
  </si>
  <si>
    <t>MALFAIT</t>
  </si>
  <si>
    <t>BROT</t>
  </si>
  <si>
    <t>YVE</t>
  </si>
  <si>
    <t>M</t>
  </si>
  <si>
    <t>S</t>
  </si>
  <si>
    <t>01</t>
  </si>
  <si>
    <t>02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</si>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</sst>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57"/>
      <name val="Arial"/>
      <family val="2"/>
    </font>
    <font>
      <sz val="8"/>
      <color indexed="57"/>
      <name val="Arial"/>
      <family val="2"/>
    </font>
    <font>
      <b/>
      <sz val="10"/>
      <color indexed="57"/>
      <name val="Arial"/>
      <family val="2"/>
    </font>
    <font>
      <u/>
      <sz val="17.899999999999999"/>
      <color indexed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u/>
      <sz val="10"/>
      <color rgb="FF0070C0"/>
      <name val="Arial"/>
      <family val="2"/>
    </font>
    <font>
      <sz val="36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7"/>
      <color rgb="FFFF000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b/>
      <sz val="16"/>
      <color theme="4"/>
      <name val="Arial"/>
      <family val="2"/>
    </font>
    <font>
      <sz val="16"/>
      <color theme="4"/>
      <name val="Arial"/>
      <family val="2"/>
    </font>
    <font>
      <b/>
      <sz val="8"/>
      <color theme="4"/>
      <name val="Arial"/>
      <family val="2"/>
    </font>
    <font>
      <u/>
      <sz val="10"/>
      <color theme="4"/>
      <name val="Arial"/>
      <family val="2"/>
    </font>
    <font>
      <sz val="9"/>
      <color theme="4"/>
      <name val="Arial"/>
      <family val="2"/>
    </font>
    <font>
      <sz val="36"/>
      <color theme="4"/>
      <name val="Arial"/>
      <family val="2"/>
    </font>
    <font>
      <b/>
      <sz val="9"/>
      <color theme="4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/>
      <top style="dashDotDot">
        <color theme="0" tint="-0.24994659260841701"/>
      </top>
      <bottom style="dashDotDot">
        <color theme="0" tint="-0.24994659260841701"/>
      </bottom>
      <diagonal/>
    </border>
    <border>
      <left/>
      <right/>
      <top style="dashDotDot">
        <color theme="0" tint="-0.24994659260841701"/>
      </top>
      <bottom style="dashDotDot">
        <color theme="0" tint="-0.24994659260841701"/>
      </bottom>
      <diagonal/>
    </border>
    <border>
      <left/>
      <right style="thin">
        <color indexed="64"/>
      </right>
      <top style="dashDotDot">
        <color theme="0" tint="-0.24994659260841701"/>
      </top>
      <bottom style="dashDotDot">
        <color theme="0" tint="-0.24994659260841701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 style="dashDotDot">
        <color theme="0" tint="-0.24994659260841701"/>
      </bottom>
      <diagonal/>
    </border>
    <border>
      <left/>
      <right/>
      <top/>
      <bottom style="dashDotDot">
        <color theme="0" tint="-0.24994659260841701"/>
      </bottom>
      <diagonal/>
    </border>
    <border>
      <left/>
      <right style="thin">
        <color indexed="64"/>
      </right>
      <top/>
      <bottom style="dashDotDot">
        <color theme="0" tint="-0.24994659260841701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/>
    <xf numFmtId="0" fontId="13" fillId="0" borderId="0" xfId="0" applyFont="1"/>
    <xf numFmtId="0" fontId="17" fillId="4" borderId="0" xfId="0" applyFont="1" applyFill="1"/>
    <xf numFmtId="0" fontId="3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3" xfId="1" applyFont="1" applyBorder="1" applyAlignment="1" applyProtection="1"/>
    <xf numFmtId="0" fontId="4" fillId="0" borderId="3" xfId="0" applyFont="1" applyBorder="1"/>
    <xf numFmtId="0" fontId="1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0" borderId="0" xfId="1" applyFont="1" applyBorder="1" applyAlignment="1" applyProtection="1"/>
    <xf numFmtId="0" fontId="18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18" fillId="0" borderId="2" xfId="0" applyNumberFormat="1" applyFont="1" applyBorder="1" applyAlignment="1">
      <alignment horizontal="center"/>
    </xf>
    <xf numFmtId="0" fontId="18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/>
    <xf numFmtId="0" fontId="13" fillId="0" borderId="3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0" borderId="0" xfId="0" applyFont="1" applyBorder="1"/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5" fillId="5" borderId="3" xfId="0" applyFont="1" applyFill="1" applyBorder="1"/>
    <xf numFmtId="0" fontId="26" fillId="0" borderId="3" xfId="0" applyFont="1" applyBorder="1" applyAlignment="1">
      <alignment horizontal="center"/>
    </xf>
    <xf numFmtId="0" fontId="25" fillId="0" borderId="3" xfId="0" applyFont="1" applyBorder="1"/>
    <xf numFmtId="0" fontId="25" fillId="0" borderId="0" xfId="0" applyFont="1" applyFill="1" applyBorder="1"/>
    <xf numFmtId="0" fontId="1" fillId="7" borderId="0" xfId="0" applyFont="1" applyFill="1"/>
    <xf numFmtId="0" fontId="1" fillId="6" borderId="0" xfId="0" applyFont="1" applyFill="1"/>
    <xf numFmtId="0" fontId="27" fillId="0" borderId="3" xfId="0" applyFont="1" applyBorder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8" fillId="0" borderId="0" xfId="0" applyFont="1"/>
    <xf numFmtId="0" fontId="28" fillId="2" borderId="0" xfId="0" applyFont="1" applyFill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5" xfId="0" applyNumberFormat="1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28" fillId="0" borderId="35" xfId="0" applyFont="1" applyBorder="1" applyAlignment="1">
      <alignment horizontal="center" vertical="center"/>
    </xf>
    <xf numFmtId="0" fontId="30" fillId="2" borderId="35" xfId="0" applyFont="1" applyFill="1" applyBorder="1" applyAlignment="1">
      <alignment horizontal="center"/>
    </xf>
    <xf numFmtId="0" fontId="29" fillId="0" borderId="35" xfId="0" applyFont="1" applyBorder="1" applyAlignment="1">
      <alignment horizontal="center" vertical="center" wrapText="1"/>
    </xf>
    <xf numFmtId="49" fontId="28" fillId="0" borderId="35" xfId="0" applyNumberFormat="1" applyFont="1" applyBorder="1"/>
    <xf numFmtId="0" fontId="30" fillId="0" borderId="3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/>
    </xf>
    <xf numFmtId="0" fontId="30" fillId="2" borderId="35" xfId="0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center" vertical="center"/>
    </xf>
    <xf numFmtId="0" fontId="34" fillId="4" borderId="35" xfId="1" applyFont="1" applyFill="1" applyBorder="1" applyAlignment="1" applyProtection="1">
      <alignment vertical="center"/>
    </xf>
    <xf numFmtId="0" fontId="28" fillId="4" borderId="35" xfId="0" applyFont="1" applyFill="1" applyBorder="1" applyAlignment="1">
      <alignment horizontal="left" vertical="center"/>
    </xf>
    <xf numFmtId="0" fontId="34" fillId="4" borderId="35" xfId="1" applyFont="1" applyFill="1" applyBorder="1" applyAlignment="1" applyProtection="1">
      <alignment horizontal="left" vertic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5" fillId="0" borderId="0" xfId="0" applyFont="1" applyBorder="1"/>
    <xf numFmtId="0" fontId="28" fillId="0" borderId="0" xfId="0" applyFont="1" applyBorder="1"/>
    <xf numFmtId="0" fontId="32" fillId="0" borderId="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5" fillId="0" borderId="20" xfId="0" applyFont="1" applyBorder="1"/>
    <xf numFmtId="0" fontId="29" fillId="0" borderId="2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0" fillId="2" borderId="26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0" fillId="2" borderId="28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5" xfId="0" applyNumberFormat="1" applyFont="1" applyBorder="1" applyAlignment="1">
      <alignment horizontal="center"/>
    </xf>
    <xf numFmtId="0" fontId="29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25" xfId="0" applyFont="1" applyBorder="1"/>
    <xf numFmtId="0" fontId="28" fillId="0" borderId="35" xfId="0" applyFont="1" applyBorder="1"/>
    <xf numFmtId="0" fontId="28" fillId="0" borderId="35" xfId="0" applyFont="1" applyBorder="1"/>
    <xf numFmtId="0" fontId="28" fillId="0" borderId="26" xfId="0" applyFont="1" applyBorder="1"/>
    <xf numFmtId="0" fontId="20" fillId="0" borderId="35" xfId="0" applyFont="1" applyBorder="1" applyAlignment="1">
      <alignment horizontal="center" vertical="center"/>
    </xf>
    <xf numFmtId="0" fontId="37" fillId="0" borderId="35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 wrapText="1"/>
    </xf>
    <xf numFmtId="0" fontId="20" fillId="0" borderId="35" xfId="0" applyFont="1" applyBorder="1"/>
    <xf numFmtId="0" fontId="19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3" fillId="0" borderId="35" xfId="1" applyFont="1" applyBorder="1" applyAlignment="1" applyProtection="1">
      <alignment vertical="center"/>
    </xf>
    <xf numFmtId="0" fontId="20" fillId="0" borderId="35" xfId="0" applyFont="1" applyBorder="1" applyAlignment="1">
      <alignment vertical="center"/>
    </xf>
    <xf numFmtId="0" fontId="23" fillId="4" borderId="35" xfId="1" applyFont="1" applyFill="1" applyBorder="1" applyAlignment="1" applyProtection="1">
      <alignment vertical="center"/>
    </xf>
    <xf numFmtId="0" fontId="19" fillId="0" borderId="38" xfId="0" applyFont="1" applyBorder="1" applyAlignment="1">
      <alignment horizontal="center"/>
    </xf>
    <xf numFmtId="0" fontId="20" fillId="0" borderId="35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 vertical="center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9" fillId="3" borderId="35" xfId="0" applyFont="1" applyFill="1" applyBorder="1" applyAlignment="1">
      <alignment horizontal="center"/>
    </xf>
    <xf numFmtId="0" fontId="29" fillId="3" borderId="35" xfId="0" applyFont="1" applyFill="1" applyBorder="1" applyAlignment="1" applyProtection="1">
      <alignment horizontal="center"/>
      <protection locked="0"/>
    </xf>
    <xf numFmtId="0" fontId="29" fillId="3" borderId="35" xfId="0" applyFont="1" applyFill="1" applyBorder="1" applyAlignment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8" fillId="3" borderId="35" xfId="0" applyFont="1" applyFill="1" applyBorder="1" applyAlignment="1" applyProtection="1">
      <alignment horizontal="center"/>
      <protection locked="0"/>
    </xf>
    <xf numFmtId="0" fontId="38" fillId="3" borderId="35" xfId="0" applyFont="1" applyFill="1" applyBorder="1" applyAlignment="1" applyProtection="1">
      <alignment horizontal="right"/>
      <protection locked="0"/>
    </xf>
    <xf numFmtId="0" fontId="29" fillId="0" borderId="35" xfId="0" applyFont="1" applyBorder="1" applyAlignment="1">
      <alignment horizontal="left"/>
    </xf>
    <xf numFmtId="0" fontId="28" fillId="0" borderId="35" xfId="0" applyFont="1" applyBorder="1" applyAlignment="1" applyProtection="1">
      <alignment horizontal="center"/>
      <protection locked="0"/>
    </xf>
    <xf numFmtId="0" fontId="19" fillId="0" borderId="42" xfId="0" applyFont="1" applyFill="1" applyBorder="1" applyAlignment="1">
      <alignment horizontal="center"/>
    </xf>
    <xf numFmtId="49" fontId="28" fillId="0" borderId="0" xfId="0" applyNumberFormat="1" applyFont="1"/>
    <xf numFmtId="0" fontId="40" fillId="0" borderId="35" xfId="0" applyFont="1" applyBorder="1" applyAlignment="1">
      <alignment horizontal="center" vertical="center"/>
    </xf>
    <xf numFmtId="0" fontId="41" fillId="0" borderId="35" xfId="0" applyNumberFormat="1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35" xfId="0" applyFont="1" applyBorder="1" applyAlignment="1">
      <alignment horizontal="center" vertical="center" textRotation="180"/>
    </xf>
    <xf numFmtId="0" fontId="28" fillId="0" borderId="35" xfId="0" applyFont="1" applyBorder="1"/>
    <xf numFmtId="1" fontId="28" fillId="0" borderId="3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8" fillId="3" borderId="35" xfId="0" applyFont="1" applyFill="1" applyBorder="1" applyAlignment="1" applyProtection="1">
      <alignment horizontal="center"/>
      <protection locked="0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 textRotation="180"/>
    </xf>
    <xf numFmtId="0" fontId="31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29" fillId="0" borderId="34" xfId="0" applyFont="1" applyBorder="1" applyAlignment="1">
      <alignment horizontal="center" vertical="center" textRotation="180"/>
    </xf>
    <xf numFmtId="0" fontId="29" fillId="0" borderId="32" xfId="0" applyFont="1" applyBorder="1" applyAlignment="1">
      <alignment horizontal="center" vertical="center" textRotation="180"/>
    </xf>
    <xf numFmtId="0" fontId="29" fillId="0" borderId="33" xfId="0" applyFont="1" applyBorder="1" applyAlignment="1">
      <alignment horizontal="center" vertical="center" textRotation="180"/>
    </xf>
    <xf numFmtId="0" fontId="29" fillId="0" borderId="25" xfId="0" applyFont="1" applyBorder="1" applyAlignment="1">
      <alignment horizontal="center" vertical="center" textRotation="180"/>
    </xf>
    <xf numFmtId="0" fontId="29" fillId="0" borderId="28" xfId="0" applyFont="1" applyBorder="1" applyAlignment="1">
      <alignment horizontal="center" vertical="center" textRotation="180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180"/>
    </xf>
    <xf numFmtId="0" fontId="0" fillId="0" borderId="21" xfId="0" applyBorder="1"/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textRotation="180"/>
    </xf>
    <xf numFmtId="0" fontId="1" fillId="0" borderId="8" xfId="0" applyFont="1" applyBorder="1" applyAlignment="1">
      <alignment horizontal="center" vertical="center" textRotation="180"/>
    </xf>
    <xf numFmtId="0" fontId="24" fillId="0" borderId="9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nry.bastien@sfr.fr" TargetMode="External"/><Relationship Id="rId2" Type="http://schemas.openxmlformats.org/officeDocument/2006/relationships/hyperlink" Target="mailto:aurelien.debrye@sfr.fr" TargetMode="External"/><Relationship Id="rId1" Type="http://schemas.openxmlformats.org/officeDocument/2006/relationships/hyperlink" Target="mailto:pascal.delorge@libertysurf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elanie.limare@sfr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ILI230884@SFR,FR" TargetMode="External"/><Relationship Id="rId13" Type="http://schemas.openxmlformats.org/officeDocument/2006/relationships/hyperlink" Target="mailto:geoffrey.anae@gmail.com" TargetMode="External"/><Relationship Id="rId3" Type="http://schemas.openxmlformats.org/officeDocument/2006/relationships/hyperlink" Target="mailto:nicolasdaniel3288@neuf,fr" TargetMode="External"/><Relationship Id="rId7" Type="http://schemas.openxmlformats.org/officeDocument/2006/relationships/hyperlink" Target="mailto:SEBRIQUIER@ORANGE,FR" TargetMode="External"/><Relationship Id="rId12" Type="http://schemas.openxmlformats.org/officeDocument/2006/relationships/hyperlink" Target="mailto:moeneclaeymartin@aol.fr" TargetMode="External"/><Relationship Id="rId2" Type="http://schemas.openxmlformats.org/officeDocument/2006/relationships/hyperlink" Target="mailto:lelebr@yahoo,fr" TargetMode="External"/><Relationship Id="rId1" Type="http://schemas.openxmlformats.org/officeDocument/2006/relationships/hyperlink" Target="mailto:martinedesousa@voila,fr" TargetMode="External"/><Relationship Id="rId6" Type="http://schemas.openxmlformats.org/officeDocument/2006/relationships/hyperlink" Target="mailto:PACORICHER@GMAIL,COM" TargetMode="External"/><Relationship Id="rId11" Type="http://schemas.openxmlformats.org/officeDocument/2006/relationships/hyperlink" Target="mailto:baptiste_62@hotmail.fr" TargetMode="External"/><Relationship Id="rId5" Type="http://schemas.openxmlformats.org/officeDocument/2006/relationships/hyperlink" Target="mailto:juliatourneur@yahoo,fr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mailto:CELINE-BENJAMIN@HOTMAIL,FR" TargetMode="External"/><Relationship Id="rId4" Type="http://schemas.openxmlformats.org/officeDocument/2006/relationships/hyperlink" Target="mailto:BENETOTOF@HOTMAIL,FR" TargetMode="External"/><Relationship Id="rId9" Type="http://schemas.openxmlformats.org/officeDocument/2006/relationships/hyperlink" Target="mailto:LILI230884@SFR,FR" TargetMode="External"/><Relationship Id="rId14" Type="http://schemas.openxmlformats.org/officeDocument/2006/relationships/hyperlink" Target="mailto:geoffrey.anae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P210"/>
  <sheetViews>
    <sheetView topLeftCell="B1" zoomScale="80" zoomScaleNormal="80" workbookViewId="0">
      <selection activeCell="D100" sqref="D100"/>
    </sheetView>
  </sheetViews>
  <sheetFormatPr baseColWidth="10" defaultRowHeight="12.75" x14ac:dyDescent="0.2"/>
  <cols>
    <col min="1" max="1" width="6.28515625" style="107" customWidth="1"/>
    <col min="2" max="2" width="19.5703125" style="108" customWidth="1"/>
    <col min="3" max="3" width="15.5703125" style="107" customWidth="1"/>
    <col min="4" max="4" width="9.7109375" style="107" customWidth="1"/>
    <col min="5" max="5" width="13.140625" style="107" bestFit="1" customWidth="1"/>
    <col min="6" max="6" width="13.7109375" style="107" bestFit="1" customWidth="1"/>
    <col min="7" max="7" width="11.28515625" style="107" bestFit="1" customWidth="1"/>
    <col min="8" max="8" width="7.42578125" style="108" customWidth="1"/>
    <col min="9" max="9" width="19.28515625" style="107" bestFit="1" customWidth="1"/>
    <col min="10" max="10" width="7.42578125" style="107" customWidth="1"/>
    <col min="11" max="11" width="15.7109375" style="107" customWidth="1"/>
    <col min="12" max="12" width="11.140625" style="107" customWidth="1"/>
    <col min="13" max="13" width="7.7109375" style="112" customWidth="1"/>
    <col min="14" max="14" width="36.7109375" style="111" bestFit="1" customWidth="1"/>
    <col min="15" max="15" width="20" style="111" bestFit="1" customWidth="1"/>
    <col min="16" max="16384" width="11.42578125" style="111"/>
  </cols>
  <sheetData>
    <row r="1" spans="1:16" x14ac:dyDescent="0.2">
      <c r="I1" s="109"/>
      <c r="K1" s="110"/>
      <c r="L1" s="110"/>
      <c r="M1" s="107"/>
    </row>
    <row r="2" spans="1:16" x14ac:dyDescent="0.2">
      <c r="A2" s="200" t="s">
        <v>170</v>
      </c>
      <c r="B2" s="201"/>
      <c r="C2" s="201"/>
      <c r="D2" s="201"/>
      <c r="E2" s="201"/>
      <c r="I2" s="109"/>
      <c r="K2" s="110"/>
      <c r="L2" s="110"/>
      <c r="M2" s="107"/>
    </row>
    <row r="3" spans="1:16" x14ac:dyDescent="0.2">
      <c r="A3" s="201"/>
      <c r="B3" s="201"/>
      <c r="C3" s="201"/>
      <c r="D3" s="201"/>
      <c r="E3" s="201"/>
      <c r="I3" s="108" t="s">
        <v>13</v>
      </c>
      <c r="J3" s="111" t="s">
        <v>171</v>
      </c>
      <c r="K3" s="110"/>
      <c r="M3" s="111"/>
    </row>
    <row r="4" spans="1:16" x14ac:dyDescent="0.2">
      <c r="I4" s="108" t="s">
        <v>18</v>
      </c>
      <c r="J4" s="111" t="s">
        <v>172</v>
      </c>
      <c r="K4" s="110"/>
      <c r="M4" s="111"/>
    </row>
    <row r="5" spans="1:16" x14ac:dyDescent="0.2">
      <c r="C5" s="108" t="s">
        <v>26</v>
      </c>
      <c r="D5" s="108"/>
      <c r="E5" s="108" t="s">
        <v>24</v>
      </c>
      <c r="F5" s="108"/>
      <c r="G5" s="108"/>
      <c r="I5" s="108" t="s">
        <v>14</v>
      </c>
      <c r="J5" s="111" t="s">
        <v>173</v>
      </c>
      <c r="K5" s="110"/>
      <c r="M5" s="111"/>
    </row>
    <row r="6" spans="1:16" x14ac:dyDescent="0.2">
      <c r="C6" s="108" t="s">
        <v>9</v>
      </c>
      <c r="D6" s="108"/>
      <c r="I6" s="108" t="s">
        <v>15</v>
      </c>
      <c r="J6" s="111" t="s">
        <v>175</v>
      </c>
      <c r="K6" s="110"/>
      <c r="M6" s="111"/>
    </row>
    <row r="7" spans="1:16" ht="12.75" customHeight="1" x14ac:dyDescent="0.2">
      <c r="A7" s="202" t="s">
        <v>27</v>
      </c>
      <c r="I7" s="108" t="s">
        <v>16</v>
      </c>
      <c r="J7" s="111" t="s">
        <v>176</v>
      </c>
      <c r="K7" s="110"/>
      <c r="M7" s="111"/>
    </row>
    <row r="8" spans="1:16" ht="12.75" customHeight="1" x14ac:dyDescent="0.2">
      <c r="A8" s="203"/>
      <c r="I8" s="108" t="s">
        <v>17</v>
      </c>
      <c r="J8" s="111" t="s">
        <v>177</v>
      </c>
      <c r="K8" s="110"/>
      <c r="M8" s="111"/>
    </row>
    <row r="9" spans="1:16" x14ac:dyDescent="0.2">
      <c r="A9" s="203"/>
      <c r="I9" s="108" t="s">
        <v>19</v>
      </c>
      <c r="J9" s="111" t="s">
        <v>174</v>
      </c>
      <c r="K9" s="110"/>
      <c r="M9" s="111"/>
    </row>
    <row r="10" spans="1:16" x14ac:dyDescent="0.2">
      <c r="A10" s="203"/>
      <c r="E10" s="197" t="s">
        <v>10</v>
      </c>
      <c r="F10" s="198"/>
      <c r="G10" s="199"/>
      <c r="M10" s="107"/>
    </row>
    <row r="11" spans="1:16" x14ac:dyDescent="0.2">
      <c r="A11" s="203"/>
      <c r="B11" s="115" t="s">
        <v>0</v>
      </c>
      <c r="C11" s="115" t="s">
        <v>21</v>
      </c>
      <c r="D11" s="115" t="s">
        <v>657</v>
      </c>
      <c r="E11" s="115" t="s">
        <v>23</v>
      </c>
      <c r="F11" s="116" t="s">
        <v>29</v>
      </c>
      <c r="G11" s="115" t="s">
        <v>22</v>
      </c>
      <c r="H11" s="115" t="s">
        <v>11</v>
      </c>
      <c r="I11" s="115" t="s">
        <v>2</v>
      </c>
      <c r="J11" s="115" t="s">
        <v>3</v>
      </c>
      <c r="K11" s="115" t="s">
        <v>12</v>
      </c>
      <c r="L11" s="115" t="s">
        <v>28</v>
      </c>
      <c r="M11" s="117" t="s">
        <v>20</v>
      </c>
      <c r="N11" s="118" t="s">
        <v>30</v>
      </c>
      <c r="O11" s="115" t="s">
        <v>672</v>
      </c>
      <c r="P11" s="111" t="s">
        <v>739</v>
      </c>
    </row>
    <row r="12" spans="1:16" x14ac:dyDescent="0.2">
      <c r="A12" s="113"/>
      <c r="B12" s="115"/>
      <c r="C12" s="113"/>
      <c r="D12" s="113"/>
      <c r="E12" s="119"/>
      <c r="F12" s="119"/>
      <c r="G12" s="119"/>
      <c r="H12" s="115" t="s">
        <v>673</v>
      </c>
      <c r="I12" s="113"/>
      <c r="J12" s="113"/>
      <c r="K12" s="113"/>
      <c r="L12" s="113"/>
      <c r="M12" s="117"/>
      <c r="N12" s="158"/>
      <c r="O12" s="158"/>
    </row>
    <row r="13" spans="1:16" ht="20.100000000000001" customHeight="1" x14ac:dyDescent="0.2">
      <c r="A13" s="114">
        <v>500</v>
      </c>
      <c r="B13" s="125" t="s">
        <v>338</v>
      </c>
      <c r="C13" s="120" t="s">
        <v>339</v>
      </c>
      <c r="D13" s="120" t="s">
        <v>658</v>
      </c>
      <c r="E13" s="121"/>
      <c r="F13" s="121"/>
      <c r="G13" s="121"/>
      <c r="H13" s="122" t="str">
        <f>IF(O13=Catégorie!$D$13,
    IF(
            ((J13&lt;=Catégorie!$C$6)*(J13&gt;=Catégorie!$B$6)),
             IF(D13="H",Catégorie!$D$6,Catégorie!$E$6),
          IF(
            ((J13&lt;=Catégorie!$C$5)*(J13&gt;=Catégorie!$B$5)),
             IF(D13="H",Catégorie!$D$5,Catégorie!$E$5),
          IF(
            ((J13&lt;=Catégorie!$C$4)*(J13&gt;=Catégorie!$B$4)),
             IF(D13="H",Catégorie!$D$4,Catégorie!$E$4),
          IF(
            ((J13&lt;=Catégorie!$C$3)*(J13&gt;=Catégorie!$B$3)),
             IF(D13="H",Catégorie!$D$3,Catégorie!$E$3),
            )
            )
            )
        ),
 IF(
       J13&lt;=Catégorie!$C$10,
        IF(D13="H",Catégorie!$D$10,Catégorie!$E$10),
          IF(
            ((J13&lt;=Catégorie!$C$9)*(J13&gt;=Catégorie!$B$9)),
             IF(D13="H",Catégorie!$D$9,Catégorie!$E$9),
          IF(
            ((J13&lt;=Catégorie!$C$8)*(J13&gt;=Catégorie!$B$8)),
             IF(D13="H",Catégorie!$D$8,Catégorie!$E$8),
          IF(
            ((J13&lt;=Catégorie!$C$7)*(J13&gt;=Catégorie!$B$7)),
             IF(D13="H",Catégorie!$D$7,Catégorie!$E$7),
   )
   )
   )
 )
)</f>
        <v>SH</v>
      </c>
      <c r="I13" s="120"/>
      <c r="J13" s="120">
        <v>1983</v>
      </c>
      <c r="K13" s="120">
        <v>1969664</v>
      </c>
      <c r="L13" s="120" t="s">
        <v>192</v>
      </c>
      <c r="M13" s="120" t="s">
        <v>192</v>
      </c>
      <c r="N13" s="123" t="s">
        <v>340</v>
      </c>
      <c r="O13" s="122" t="str">
        <f>IF(J13="","An !", IF(((D13&lt;&gt;"H") * (D13&lt;&gt;"F")),"Sexe !",
IF(J13&lt;=Catégorie!$C$14,Catégorie!$D$14,IF(((J13&gt;=Catégorie!$B$13)*(J13&lt;=Catégorie!$C$13)),Catégorie!$D$13,"Inconnu"))
))</f>
        <v>CAT1</v>
      </c>
      <c r="P13" s="111">
        <v>1</v>
      </c>
    </row>
    <row r="14" spans="1:16" ht="20.100000000000001" customHeight="1" x14ac:dyDescent="0.2">
      <c r="A14" s="114">
        <v>499</v>
      </c>
      <c r="B14" s="125" t="s">
        <v>341</v>
      </c>
      <c r="C14" s="120" t="s">
        <v>44</v>
      </c>
      <c r="D14" s="120" t="s">
        <v>658</v>
      </c>
      <c r="E14" s="121"/>
      <c r="F14" s="121"/>
      <c r="G14" s="121"/>
      <c r="H14" s="122" t="str">
        <f>IF(O14=Catégorie!$D$13,
    IF(
            ((J14&lt;=Catégorie!$C$6)*(J14&gt;=Catégorie!$B$6)),
             IF(D14="H",Catégorie!$D$6,Catégorie!$E$6),
          IF(
            ((J14&lt;=Catégorie!$C$5)*(J14&gt;=Catégorie!$B$5)),
             IF(D14="H",Catégorie!$D$5,Catégorie!$E$5),
          IF(
            ((J14&lt;=Catégorie!$C$4)*(J14&gt;=Catégorie!$B$4)),
             IF(D14="H",Catégorie!$D$4,Catégorie!$E$4),
          IF(
            ((J14&lt;=Catégorie!$C$3)*(J14&gt;=Catégorie!$B$3)),
             IF(D14="H",Catégorie!$D$3,Catégorie!$E$3),
            )
            )
            )
        ),
 IF(
       J14&lt;=Catégorie!$C$10,
        IF(D14="H",Catégorie!$D$10,Catégorie!$E$10),
          IF(
            ((J14&lt;=Catégorie!$C$9)*(J14&gt;=Catégorie!$B$9)),
             IF(D14="H",Catégorie!$D$9,Catégorie!$E$9),
          IF(
            ((J14&lt;=Catégorie!$C$8)*(J14&gt;=Catégorie!$B$8)),
             IF(D14="H",Catégorie!$D$8,Catégorie!$E$8),
          IF(
            ((J14&lt;=Catégorie!$C$7)*(J14&gt;=Catégorie!$B$7)),
             IF(D14="H",Catégorie!$D$7,Catégorie!$E$7),
   )
   )
   )
 )
)</f>
        <v>VH1</v>
      </c>
      <c r="I14" s="120"/>
      <c r="J14" s="120">
        <v>1972</v>
      </c>
      <c r="K14" s="120"/>
      <c r="L14" s="120" t="s">
        <v>192</v>
      </c>
      <c r="M14" s="120" t="s">
        <v>192</v>
      </c>
      <c r="N14" s="123" t="s">
        <v>342</v>
      </c>
      <c r="O14" s="122" t="str">
        <f>IF(J14="","An !", IF(((D14&lt;&gt;"H") * (D14&lt;&gt;"F")),"Sexe !",
IF(J14&lt;=Catégorie!$C$14,Catégorie!$D$14,IF(((J14&gt;=Catégorie!$B$13)*(J14&lt;=Catégorie!$C$13)),Catégorie!$D$13,"Inconnu"))
))</f>
        <v>CAT2</v>
      </c>
      <c r="P14" s="111">
        <v>2</v>
      </c>
    </row>
    <row r="15" spans="1:16" ht="20.100000000000001" customHeight="1" x14ac:dyDescent="0.2">
      <c r="A15" s="114">
        <v>498</v>
      </c>
      <c r="B15" s="125" t="s">
        <v>40</v>
      </c>
      <c r="C15" s="120" t="s">
        <v>41</v>
      </c>
      <c r="D15" s="120" t="s">
        <v>659</v>
      </c>
      <c r="E15" s="121"/>
      <c r="F15" s="121"/>
      <c r="G15" s="121"/>
      <c r="H15" s="122" t="str">
        <f>IF(O15=Catégorie!$D$13,
    IF(
            ((J15&lt;=Catégorie!$C$6)*(J15&gt;=Catégorie!$B$6)),
             IF(D15="H",Catégorie!$D$6,Catégorie!$E$6),
          IF(
            ((J15&lt;=Catégorie!$C$5)*(J15&gt;=Catégorie!$B$5)),
             IF(D15="H",Catégorie!$D$5,Catégorie!$E$5),
          IF(
            ((J15&lt;=Catégorie!$C$4)*(J15&gt;=Catégorie!$B$4)),
             IF(D15="H",Catégorie!$D$4,Catégorie!$E$4),
          IF(
            ((J15&lt;=Catégorie!$C$3)*(J15&gt;=Catégorie!$B$3)),
             IF(D15="H",Catégorie!$D$3,Catégorie!$E$3),
            )
            )
            )
        ),
 IF(
       J15&lt;=Catégorie!$C$10,
        IF(D15="H",Catégorie!$D$10,Catégorie!$E$10),
          IF(
            ((J15&lt;=Catégorie!$C$9)*(J15&gt;=Catégorie!$B$9)),
             IF(D15="H",Catégorie!$D$9,Catégorie!$E$9),
          IF(
            ((J15&lt;=Catégorie!$C$8)*(J15&gt;=Catégorie!$B$8)),
             IF(D15="H",Catégorie!$D$8,Catégorie!$E$8),
          IF(
            ((J15&lt;=Catégorie!$C$7)*(J15&gt;=Catégorie!$B$7)),
             IF(D15="H",Catégorie!$D$7,Catégorie!$E$7),
   )
   )
   )
 )
)</f>
        <v>SF</v>
      </c>
      <c r="I15" s="120"/>
      <c r="J15" s="120">
        <v>1980</v>
      </c>
      <c r="K15" s="120"/>
      <c r="L15" s="120" t="s">
        <v>192</v>
      </c>
      <c r="M15" s="120" t="s">
        <v>192</v>
      </c>
      <c r="N15" s="123" t="s">
        <v>343</v>
      </c>
      <c r="O15" s="122" t="str">
        <f>IF(J15="","An !", IF(((D15&lt;&gt;"H") * (D15&lt;&gt;"F")),"Sexe !",
IF(J15&lt;=Catégorie!$C$14,Catégorie!$D$14,IF(((J15&gt;=Catégorie!$B$13)*(J15&lt;=Catégorie!$C$13)),Catégorie!$D$13,"Inconnu"))
))</f>
        <v>CAT1</v>
      </c>
      <c r="P15" s="111">
        <v>3</v>
      </c>
    </row>
    <row r="16" spans="1:16" ht="20.100000000000001" customHeight="1" x14ac:dyDescent="0.2">
      <c r="A16" s="114">
        <v>497</v>
      </c>
      <c r="B16" s="125" t="s">
        <v>344</v>
      </c>
      <c r="C16" s="120" t="s">
        <v>53</v>
      </c>
      <c r="D16" s="120" t="s">
        <v>658</v>
      </c>
      <c r="E16" s="121"/>
      <c r="F16" s="121"/>
      <c r="G16" s="121"/>
      <c r="H16" s="122" t="str">
        <f>IF(O16=Catégorie!$D$13,
    IF(
            ((J16&lt;=Catégorie!$C$6)*(J16&gt;=Catégorie!$B$6)),
             IF(D16="H",Catégorie!$D$6,Catégorie!$E$6),
          IF(
            ((J16&lt;=Catégorie!$C$5)*(J16&gt;=Catégorie!$B$5)),
             IF(D16="H",Catégorie!$D$5,Catégorie!$E$5),
          IF(
            ((J16&lt;=Catégorie!$C$4)*(J16&gt;=Catégorie!$B$4)),
             IF(D16="H",Catégorie!$D$4,Catégorie!$E$4),
          IF(
            ((J16&lt;=Catégorie!$C$3)*(J16&gt;=Catégorie!$B$3)),
             IF(D16="H",Catégorie!$D$3,Catégorie!$E$3),
            )
            )
            )
        ),
 IF(
       J16&lt;=Catégorie!$C$10,
        IF(D16="H",Catégorie!$D$10,Catégorie!$E$10),
          IF(
            ((J16&lt;=Catégorie!$C$9)*(J16&gt;=Catégorie!$B$9)),
             IF(D16="H",Catégorie!$D$9,Catégorie!$E$9),
          IF(
            ((J16&lt;=Catégorie!$C$8)*(J16&gt;=Catégorie!$B$8)),
             IF(D16="H",Catégorie!$D$8,Catégorie!$E$8),
          IF(
            ((J16&lt;=Catégorie!$C$7)*(J16&gt;=Catégorie!$B$7)),
             IF(D16="H",Catégorie!$D$7,Catégorie!$E$7),
   )
   )
   )
 )
)</f>
        <v>VH1</v>
      </c>
      <c r="I16" s="120"/>
      <c r="J16" s="120">
        <v>1968</v>
      </c>
      <c r="K16" s="120">
        <v>1863249</v>
      </c>
      <c r="L16" s="120" t="s">
        <v>192</v>
      </c>
      <c r="M16" s="120" t="s">
        <v>192</v>
      </c>
      <c r="N16" s="123" t="s">
        <v>345</v>
      </c>
      <c r="O16" s="122" t="str">
        <f>IF(J16="","An !", IF(((D16&lt;&gt;"H") * (D16&lt;&gt;"F")),"Sexe !",
IF(J16&lt;=Catégorie!$C$14,Catégorie!$D$14,IF(((J16&gt;=Catégorie!$B$13)*(J16&lt;=Catégorie!$C$13)),Catégorie!$D$13,"Inconnu"))
))</f>
        <v>CAT2</v>
      </c>
      <c r="P16" s="111">
        <v>4</v>
      </c>
    </row>
    <row r="17" spans="1:16" ht="20.100000000000001" customHeight="1" x14ac:dyDescent="0.2">
      <c r="A17" s="114">
        <v>496</v>
      </c>
      <c r="B17" s="125" t="s">
        <v>36</v>
      </c>
      <c r="C17" s="120" t="s">
        <v>37</v>
      </c>
      <c r="D17" s="120" t="s">
        <v>658</v>
      </c>
      <c r="E17" s="121"/>
      <c r="F17" s="121"/>
      <c r="G17" s="121"/>
      <c r="H17" s="122" t="str">
        <f>IF(O17=Catégorie!$D$13,
    IF(
            ((J17&lt;=Catégorie!$C$6)*(J17&gt;=Catégorie!$B$6)),
             IF(D17="H",Catégorie!$D$6,Catégorie!$E$6),
          IF(
            ((J17&lt;=Catégorie!$C$5)*(J17&gt;=Catégorie!$B$5)),
             IF(D17="H",Catégorie!$D$5,Catégorie!$E$5),
          IF(
            ((J17&lt;=Catégorie!$C$4)*(J17&gt;=Catégorie!$B$4)),
             IF(D17="H",Catégorie!$D$4,Catégorie!$E$4),
          IF(
            ((J17&lt;=Catégorie!$C$3)*(J17&gt;=Catégorie!$B$3)),
             IF(D17="H",Catégorie!$D$3,Catégorie!$E$3),
            )
            )
            )
        ),
 IF(
       J17&lt;=Catégorie!$C$10,
        IF(D17="H",Catégorie!$D$10,Catégorie!$E$10),
          IF(
            ((J17&lt;=Catégorie!$C$9)*(J17&gt;=Catégorie!$B$9)),
             IF(D17="H",Catégorie!$D$9,Catégorie!$E$9),
          IF(
            ((J17&lt;=Catégorie!$C$8)*(J17&gt;=Catégorie!$B$8)),
             IF(D17="H",Catégorie!$D$8,Catégorie!$E$8),
          IF(
            ((J17&lt;=Catégorie!$C$7)*(J17&gt;=Catégorie!$B$7)),
             IF(D17="H",Catégorie!$D$7,Catégorie!$E$7),
   )
   )
   )
 )
)</f>
        <v>SH</v>
      </c>
      <c r="I17" s="120"/>
      <c r="J17" s="120">
        <v>1984</v>
      </c>
      <c r="K17" s="120"/>
      <c r="L17" s="120" t="s">
        <v>192</v>
      </c>
      <c r="M17" s="120" t="s">
        <v>192</v>
      </c>
      <c r="N17" s="123" t="s">
        <v>346</v>
      </c>
      <c r="O17" s="122" t="str">
        <f>IF(J17="","An !", IF(((D17&lt;&gt;"H") * (D17&lt;&gt;"F")),"Sexe !",
IF(J17&lt;=Catégorie!$C$14,Catégorie!$D$14,IF(((J17&gt;=Catégorie!$B$13)*(J17&lt;=Catégorie!$C$13)),Catégorie!$D$13,"Inconnu"))
))</f>
        <v>CAT1</v>
      </c>
      <c r="P17" s="111">
        <v>5</v>
      </c>
    </row>
    <row r="18" spans="1:16" ht="20.100000000000001" customHeight="1" x14ac:dyDescent="0.2">
      <c r="A18" s="114">
        <v>495</v>
      </c>
      <c r="B18" s="125" t="s">
        <v>347</v>
      </c>
      <c r="C18" s="120" t="s">
        <v>348</v>
      </c>
      <c r="D18" s="120" t="s">
        <v>659</v>
      </c>
      <c r="E18" s="121"/>
      <c r="F18" s="121"/>
      <c r="G18" s="121"/>
      <c r="H18" s="122" t="str">
        <f>IF(O18=Catégorie!$D$13,
    IF(
            ((J18&lt;=Catégorie!$C$6)*(J18&gt;=Catégorie!$B$6)),
             IF(D18="H",Catégorie!$D$6,Catégorie!$E$6),
          IF(
            ((J18&lt;=Catégorie!$C$5)*(J18&gt;=Catégorie!$B$5)),
             IF(D18="H",Catégorie!$D$5,Catégorie!$E$5),
          IF(
            ((J18&lt;=Catégorie!$C$4)*(J18&gt;=Catégorie!$B$4)),
             IF(D18="H",Catégorie!$D$4,Catégorie!$E$4),
          IF(
            ((J18&lt;=Catégorie!$C$3)*(J18&gt;=Catégorie!$B$3)),
             IF(D18="H",Catégorie!$D$3,Catégorie!$E$3),
            )
            )
            )
        ),
 IF(
       J18&lt;=Catégorie!$C$10,
        IF(D18="H",Catégorie!$D$10,Catégorie!$E$10),
          IF(
            ((J18&lt;=Catégorie!$C$9)*(J18&gt;=Catégorie!$B$9)),
             IF(D18="H",Catégorie!$D$9,Catégorie!$E$9),
          IF(
            ((J18&lt;=Catégorie!$C$8)*(J18&gt;=Catégorie!$B$8)),
             IF(D18="H",Catégorie!$D$8,Catégorie!$E$8),
          IF(
            ((J18&lt;=Catégorie!$C$7)*(J18&gt;=Catégorie!$B$7)),
             IF(D18="H",Catégorie!$D$7,Catégorie!$E$7),
   )
   )
   )
 )
)</f>
        <v>VF1</v>
      </c>
      <c r="I18" s="120"/>
      <c r="J18" s="120">
        <v>1977</v>
      </c>
      <c r="K18" s="120">
        <v>723559</v>
      </c>
      <c r="L18" s="120" t="s">
        <v>192</v>
      </c>
      <c r="M18" s="120" t="s">
        <v>192</v>
      </c>
      <c r="N18" s="123" t="s">
        <v>349</v>
      </c>
      <c r="O18" s="122" t="str">
        <f>IF(J18="","An !", IF(((D18&lt;&gt;"H") * (D18&lt;&gt;"F")),"Sexe !",
IF(J18&lt;=Catégorie!$C$14,Catégorie!$D$14,IF(((J18&gt;=Catégorie!$B$13)*(J18&lt;=Catégorie!$C$13)),Catégorie!$D$13,"Inconnu"))
))</f>
        <v>CAT2</v>
      </c>
      <c r="P18" s="111">
        <v>6</v>
      </c>
    </row>
    <row r="19" spans="1:16" ht="20.100000000000001" customHeight="1" x14ac:dyDescent="0.2">
      <c r="A19" s="114">
        <v>494</v>
      </c>
      <c r="B19" s="125" t="s">
        <v>350</v>
      </c>
      <c r="C19" s="120" t="s">
        <v>32</v>
      </c>
      <c r="D19" s="120" t="s">
        <v>658</v>
      </c>
      <c r="E19" s="121"/>
      <c r="F19" s="121"/>
      <c r="G19" s="121"/>
      <c r="H19" s="122" t="str">
        <f>IF(O19=Catégorie!$D$13,
    IF(
            ((J19&lt;=Catégorie!$C$6)*(J19&gt;=Catégorie!$B$6)),
             IF(D19="H",Catégorie!$D$6,Catégorie!$E$6),
          IF(
            ((J19&lt;=Catégorie!$C$5)*(J19&gt;=Catégorie!$B$5)),
             IF(D19="H",Catégorie!$D$5,Catégorie!$E$5),
          IF(
            ((J19&lt;=Catégorie!$C$4)*(J19&gt;=Catégorie!$B$4)),
             IF(D19="H",Catégorie!$D$4,Catégorie!$E$4),
          IF(
            ((J19&lt;=Catégorie!$C$3)*(J19&gt;=Catégorie!$B$3)),
             IF(D19="H",Catégorie!$D$3,Catégorie!$E$3),
            )
            )
            )
        ),
 IF(
       J19&lt;=Catégorie!$C$10,
        IF(D19="H",Catégorie!$D$10,Catégorie!$E$10),
          IF(
            ((J19&lt;=Catégorie!$C$9)*(J19&gt;=Catégorie!$B$9)),
             IF(D19="H",Catégorie!$D$9,Catégorie!$E$9),
          IF(
            ((J19&lt;=Catégorie!$C$8)*(J19&gt;=Catégorie!$B$8)),
             IF(D19="H",Catégorie!$D$8,Catégorie!$E$8),
          IF(
            ((J19&lt;=Catégorie!$C$7)*(J19&gt;=Catégorie!$B$7)),
             IF(D19="H",Catégorie!$D$7,Catégorie!$E$7),
   )
   )
   )
 )
)</f>
        <v>VH1</v>
      </c>
      <c r="I19" s="120"/>
      <c r="J19" s="120">
        <v>1976</v>
      </c>
      <c r="K19" s="120"/>
      <c r="L19" s="120" t="s">
        <v>192</v>
      </c>
      <c r="M19" s="120" t="s">
        <v>192</v>
      </c>
      <c r="N19" s="123" t="s">
        <v>351</v>
      </c>
      <c r="O19" s="122" t="str">
        <f>IF(J19="","An !", IF(((D19&lt;&gt;"H") * (D19&lt;&gt;"F")),"Sexe !",
IF(J19&lt;=Catégorie!$C$14,Catégorie!$D$14,IF(((J19&gt;=Catégorie!$B$13)*(J19&lt;=Catégorie!$C$13)),Catégorie!$D$13,"Inconnu"))
))</f>
        <v>CAT2</v>
      </c>
      <c r="P19" s="111">
        <v>7</v>
      </c>
    </row>
    <row r="20" spans="1:16" ht="20.100000000000001" customHeight="1" x14ac:dyDescent="0.2">
      <c r="A20" s="114">
        <v>493</v>
      </c>
      <c r="B20" s="125" t="s">
        <v>137</v>
      </c>
      <c r="C20" s="120" t="s">
        <v>37</v>
      </c>
      <c r="D20" s="120" t="s">
        <v>658</v>
      </c>
      <c r="E20" s="121"/>
      <c r="F20" s="121"/>
      <c r="G20" s="121"/>
      <c r="H20" s="122" t="str">
        <f>IF(O20=Catégorie!$D$13,
    IF(
            ((J20&lt;=Catégorie!$C$6)*(J20&gt;=Catégorie!$B$6)),
             IF(D20="H",Catégorie!$D$6,Catégorie!$E$6),
          IF(
            ((J20&lt;=Catégorie!$C$5)*(J20&gt;=Catégorie!$B$5)),
             IF(D20="H",Catégorie!$D$5,Catégorie!$E$5),
          IF(
            ((J20&lt;=Catégorie!$C$4)*(J20&gt;=Catégorie!$B$4)),
             IF(D20="H",Catégorie!$D$4,Catégorie!$E$4),
          IF(
            ((J20&lt;=Catégorie!$C$3)*(J20&gt;=Catégorie!$B$3)),
             IF(D20="H",Catégorie!$D$3,Catégorie!$E$3),
            )
            )
            )
        ),
 IF(
       J20&lt;=Catégorie!$C$10,
        IF(D20="H",Catégorie!$D$10,Catégorie!$E$10),
          IF(
            ((J20&lt;=Catégorie!$C$9)*(J20&gt;=Catégorie!$B$9)),
             IF(D20="H",Catégorie!$D$9,Catégorie!$E$9),
          IF(
            ((J20&lt;=Catégorie!$C$8)*(J20&gt;=Catégorie!$B$8)),
             IF(D20="H",Catégorie!$D$8,Catégorie!$E$8),
          IF(
            ((J20&lt;=Catégorie!$C$7)*(J20&gt;=Catégorie!$B$7)),
             IF(D20="H",Catégorie!$D$7,Catégorie!$E$7),
   )
   )
   )
 )
)</f>
        <v>SH</v>
      </c>
      <c r="I20" s="120"/>
      <c r="J20" s="120">
        <v>1983</v>
      </c>
      <c r="K20" s="120"/>
      <c r="L20" s="120" t="s">
        <v>192</v>
      </c>
      <c r="M20" s="120" t="s">
        <v>192</v>
      </c>
      <c r="N20" s="123" t="s">
        <v>352</v>
      </c>
      <c r="O20" s="122" t="str">
        <f>IF(J20="","An !", IF(((D20&lt;&gt;"H") * (D20&lt;&gt;"F")),"Sexe !",
IF(J20&lt;=Catégorie!$C$14,Catégorie!$D$14,IF(((J20&gt;=Catégorie!$B$13)*(J20&lt;=Catégorie!$C$13)),Catégorie!$D$13,"Inconnu"))
))</f>
        <v>CAT1</v>
      </c>
      <c r="P20" s="111">
        <v>8</v>
      </c>
    </row>
    <row r="21" spans="1:16" ht="20.100000000000001" customHeight="1" x14ac:dyDescent="0.2">
      <c r="A21" s="114">
        <v>492</v>
      </c>
      <c r="B21" s="125" t="s">
        <v>353</v>
      </c>
      <c r="C21" s="120" t="s">
        <v>354</v>
      </c>
      <c r="D21" s="120" t="s">
        <v>658</v>
      </c>
      <c r="E21" s="121"/>
      <c r="F21" s="121"/>
      <c r="G21" s="121"/>
      <c r="H21" s="122" t="str">
        <f>IF(O21=Catégorie!$D$13,
    IF(
            ((J21&lt;=Catégorie!$C$6)*(J21&gt;=Catégorie!$B$6)),
             IF(D21="H",Catégorie!$D$6,Catégorie!$E$6),
          IF(
            ((J21&lt;=Catégorie!$C$5)*(J21&gt;=Catégorie!$B$5)),
             IF(D21="H",Catégorie!$D$5,Catégorie!$E$5),
          IF(
            ((J21&lt;=Catégorie!$C$4)*(J21&gt;=Catégorie!$B$4)),
             IF(D21="H",Catégorie!$D$4,Catégorie!$E$4),
          IF(
            ((J21&lt;=Catégorie!$C$3)*(J21&gt;=Catégorie!$B$3)),
             IF(D21="H",Catégorie!$D$3,Catégorie!$E$3),
            )
            )
            )
        ),
 IF(
       J21&lt;=Catégorie!$C$10,
        IF(D21="H",Catégorie!$D$10,Catégorie!$E$10),
          IF(
            ((J21&lt;=Catégorie!$C$9)*(J21&gt;=Catégorie!$B$9)),
             IF(D21="H",Catégorie!$D$9,Catégorie!$E$9),
          IF(
            ((J21&lt;=Catégorie!$C$8)*(J21&gt;=Catégorie!$B$8)),
             IF(D21="H",Catégorie!$D$8,Catégorie!$E$8),
          IF(
            ((J21&lt;=Catégorie!$C$7)*(J21&gt;=Catégorie!$B$7)),
             IF(D21="H",Catégorie!$D$7,Catégorie!$E$7),
   )
   )
   )
 )
)</f>
        <v>VH1</v>
      </c>
      <c r="I21" s="120"/>
      <c r="J21" s="120">
        <v>1971</v>
      </c>
      <c r="K21" s="120"/>
      <c r="L21" s="120" t="s">
        <v>192</v>
      </c>
      <c r="M21" s="120" t="s">
        <v>192</v>
      </c>
      <c r="N21" s="123" t="s">
        <v>355</v>
      </c>
      <c r="O21" s="122" t="str">
        <f>IF(J21="","An !", IF(((D21&lt;&gt;"H") * (D21&lt;&gt;"F")),"Sexe !",
IF(J21&lt;=Catégorie!$C$14,Catégorie!$D$14,IF(((J21&gt;=Catégorie!$B$13)*(J21&lt;=Catégorie!$C$13)),Catégorie!$D$13,"Inconnu"))
))</f>
        <v>CAT2</v>
      </c>
      <c r="P21" s="111">
        <v>9</v>
      </c>
    </row>
    <row r="22" spans="1:16" ht="20.100000000000001" customHeight="1" x14ac:dyDescent="0.2">
      <c r="A22" s="114">
        <v>491</v>
      </c>
      <c r="B22" s="125" t="s">
        <v>356</v>
      </c>
      <c r="C22" s="120" t="s">
        <v>357</v>
      </c>
      <c r="D22" s="120" t="s">
        <v>659</v>
      </c>
      <c r="E22" s="121"/>
      <c r="F22" s="121"/>
      <c r="G22" s="121"/>
      <c r="H22" s="122" t="str">
        <f>IF(O22=Catégorie!$D$13,
    IF(
            ((J22&lt;=Catégorie!$C$6)*(J22&gt;=Catégorie!$B$6)),
             IF(D22="H",Catégorie!$D$6,Catégorie!$E$6),
          IF(
            ((J22&lt;=Catégorie!$C$5)*(J22&gt;=Catégorie!$B$5)),
             IF(D22="H",Catégorie!$D$5,Catégorie!$E$5),
          IF(
            ((J22&lt;=Catégorie!$C$4)*(J22&gt;=Catégorie!$B$4)),
             IF(D22="H",Catégorie!$D$4,Catégorie!$E$4),
          IF(
            ((J22&lt;=Catégorie!$C$3)*(J22&gt;=Catégorie!$B$3)),
             IF(D22="H",Catégorie!$D$3,Catégorie!$E$3),
            )
            )
            )
        ),
 IF(
       J22&lt;=Catégorie!$C$10,
        IF(D22="H",Catégorie!$D$10,Catégorie!$E$10),
          IF(
            ((J22&lt;=Catégorie!$C$9)*(J22&gt;=Catégorie!$B$9)),
             IF(D22="H",Catégorie!$D$9,Catégorie!$E$9),
          IF(
            ((J22&lt;=Catégorie!$C$8)*(J22&gt;=Catégorie!$B$8)),
             IF(D22="H",Catégorie!$D$8,Catégorie!$E$8),
          IF(
            ((J22&lt;=Catégorie!$C$7)*(J22&gt;=Catégorie!$B$7)),
             IF(D22="H",Catégorie!$D$7,Catégorie!$E$7),
   )
   )
   )
 )
)</f>
        <v>SF</v>
      </c>
      <c r="I22" s="120"/>
      <c r="J22" s="120">
        <v>1982</v>
      </c>
      <c r="K22" s="120"/>
      <c r="L22" s="120" t="s">
        <v>192</v>
      </c>
      <c r="M22" s="120" t="s">
        <v>192</v>
      </c>
      <c r="N22" s="123" t="s">
        <v>358</v>
      </c>
      <c r="O22" s="122" t="str">
        <f>IF(J22="","An !", IF(((D22&lt;&gt;"H") * (D22&lt;&gt;"F")),"Sexe !",
IF(J22&lt;=Catégorie!$C$14,Catégorie!$D$14,IF(((J22&gt;=Catégorie!$B$13)*(J22&lt;=Catégorie!$C$13)),Catégorie!$D$13,"Inconnu"))
))</f>
        <v>CAT1</v>
      </c>
      <c r="P22" s="111">
        <v>10</v>
      </c>
    </row>
    <row r="23" spans="1:16" ht="20.100000000000001" customHeight="1" x14ac:dyDescent="0.2">
      <c r="A23" s="114">
        <v>490</v>
      </c>
      <c r="B23" s="125" t="s">
        <v>56</v>
      </c>
      <c r="C23" s="120" t="s">
        <v>57</v>
      </c>
      <c r="D23" s="120" t="s">
        <v>658</v>
      </c>
      <c r="E23" s="121"/>
      <c r="F23" s="121"/>
      <c r="G23" s="121"/>
      <c r="H23" s="122" t="str">
        <f>IF(O23=Catégorie!$D$13,
    IF(
            ((J23&lt;=Catégorie!$C$6)*(J23&gt;=Catégorie!$B$6)),
             IF(D23="H",Catégorie!$D$6,Catégorie!$E$6),
          IF(
            ((J23&lt;=Catégorie!$C$5)*(J23&gt;=Catégorie!$B$5)),
             IF(D23="H",Catégorie!$D$5,Catégorie!$E$5),
          IF(
            ((J23&lt;=Catégorie!$C$4)*(J23&gt;=Catégorie!$B$4)),
             IF(D23="H",Catégorie!$D$4,Catégorie!$E$4),
          IF(
            ((J23&lt;=Catégorie!$C$3)*(J23&gt;=Catégorie!$B$3)),
             IF(D23="H",Catégorie!$D$3,Catégorie!$E$3),
            )
            )
            )
        ),
 IF(
       J23&lt;=Catégorie!$C$10,
        IF(D23="H",Catégorie!$D$10,Catégorie!$E$10),
          IF(
            ((J23&lt;=Catégorie!$C$9)*(J23&gt;=Catégorie!$B$9)),
             IF(D23="H",Catégorie!$D$9,Catégorie!$E$9),
          IF(
            ((J23&lt;=Catégorie!$C$8)*(J23&gt;=Catégorie!$B$8)),
             IF(D23="H",Catégorie!$D$8,Catégorie!$E$8),
          IF(
            ((J23&lt;=Catégorie!$C$7)*(J23&gt;=Catégorie!$B$7)),
             IF(D23="H",Catégorie!$D$7,Catégorie!$E$7),
   )
   )
   )
 )
)</f>
        <v>VH1</v>
      </c>
      <c r="I23" s="120"/>
      <c r="J23" s="120">
        <v>1974</v>
      </c>
      <c r="K23" s="120">
        <v>1375582</v>
      </c>
      <c r="L23" s="120" t="s">
        <v>192</v>
      </c>
      <c r="M23" s="120" t="s">
        <v>192</v>
      </c>
      <c r="N23" s="123" t="s">
        <v>359</v>
      </c>
      <c r="O23" s="122" t="str">
        <f>IF(J23="","An !", IF(((D23&lt;&gt;"H") * (D23&lt;&gt;"F")),"Sexe !",
IF(J23&lt;=Catégorie!$C$14,Catégorie!$D$14,IF(((J23&gt;=Catégorie!$B$13)*(J23&lt;=Catégorie!$C$13)),Catégorie!$D$13,"Inconnu"))
))</f>
        <v>CAT2</v>
      </c>
      <c r="P23" s="111">
        <v>11</v>
      </c>
    </row>
    <row r="24" spans="1:16" ht="20.100000000000001" customHeight="1" x14ac:dyDescent="0.2">
      <c r="A24" s="114">
        <v>489</v>
      </c>
      <c r="B24" s="125" t="s">
        <v>98</v>
      </c>
      <c r="C24" s="120" t="s">
        <v>66</v>
      </c>
      <c r="D24" s="120" t="s">
        <v>658</v>
      </c>
      <c r="E24" s="119"/>
      <c r="F24" s="119"/>
      <c r="G24" s="119"/>
      <c r="H24" s="122" t="str">
        <f>IF(O24=Catégorie!$D$13,
    IF(
            ((J24&lt;=Catégorie!$C$6)*(J24&gt;=Catégorie!$B$6)),
             IF(D24="H",Catégorie!$D$6,Catégorie!$E$6),
          IF(
            ((J24&lt;=Catégorie!$C$5)*(J24&gt;=Catégorie!$B$5)),
             IF(D24="H",Catégorie!$D$5,Catégorie!$E$5),
          IF(
            ((J24&lt;=Catégorie!$C$4)*(J24&gt;=Catégorie!$B$4)),
             IF(D24="H",Catégorie!$D$4,Catégorie!$E$4),
          IF(
            ((J24&lt;=Catégorie!$C$3)*(J24&gt;=Catégorie!$B$3)),
             IF(D24="H",Catégorie!$D$3,Catégorie!$E$3),
            )
            )
            )
        ),
 IF(
       J24&lt;=Catégorie!$C$10,
        IF(D24="H",Catégorie!$D$10,Catégorie!$E$10),
          IF(
            ((J24&lt;=Catégorie!$C$9)*(J24&gt;=Catégorie!$B$9)),
             IF(D24="H",Catégorie!$D$9,Catégorie!$E$9),
          IF(
            ((J24&lt;=Catégorie!$C$8)*(J24&gt;=Catégorie!$B$8)),
             IF(D24="H",Catégorie!$D$8,Catégorie!$E$8),
          IF(
            ((J24&lt;=Catégorie!$C$7)*(J24&gt;=Catégorie!$B$7)),
             IF(D24="H",Catégorie!$D$7,Catégorie!$E$7),
   )
   )
   )
 )
)</f>
        <v>SH</v>
      </c>
      <c r="I24" s="120"/>
      <c r="J24" s="120">
        <v>1981</v>
      </c>
      <c r="K24" s="120"/>
      <c r="L24" s="120" t="s">
        <v>192</v>
      </c>
      <c r="M24" s="120" t="s">
        <v>192</v>
      </c>
      <c r="N24" s="123" t="s">
        <v>360</v>
      </c>
      <c r="O24" s="122" t="str">
        <f>IF(J24="","An !", IF(((D24&lt;&gt;"H") * (D24&lt;&gt;"F")),"Sexe !",
IF(J24&lt;=Catégorie!$C$14,Catégorie!$D$14,IF(((J24&gt;=Catégorie!$B$13)*(J24&lt;=Catégorie!$C$13)),Catégorie!$D$13,"Inconnu"))
))</f>
        <v>CAT1</v>
      </c>
      <c r="P24" s="111">
        <v>12</v>
      </c>
    </row>
    <row r="25" spans="1:16" ht="20.100000000000001" customHeight="1" x14ac:dyDescent="0.2">
      <c r="A25" s="114">
        <v>488</v>
      </c>
      <c r="B25" s="125" t="s">
        <v>361</v>
      </c>
      <c r="C25" s="120" t="s">
        <v>362</v>
      </c>
      <c r="D25" s="120" t="s">
        <v>658</v>
      </c>
      <c r="E25" s="119"/>
      <c r="F25" s="119"/>
      <c r="G25" s="119"/>
      <c r="H25" s="122" t="str">
        <f>IF(O25=Catégorie!$D$13,
    IF(
            ((J25&lt;=Catégorie!$C$6)*(J25&gt;=Catégorie!$B$6)),
             IF(D25="H",Catégorie!$D$6,Catégorie!$E$6),
          IF(
            ((J25&lt;=Catégorie!$C$5)*(J25&gt;=Catégorie!$B$5)),
             IF(D25="H",Catégorie!$D$5,Catégorie!$E$5),
          IF(
            ((J25&lt;=Catégorie!$C$4)*(J25&gt;=Catégorie!$B$4)),
             IF(D25="H",Catégorie!$D$4,Catégorie!$E$4),
          IF(
            ((J25&lt;=Catégorie!$C$3)*(J25&gt;=Catégorie!$B$3)),
             IF(D25="H",Catégorie!$D$3,Catégorie!$E$3),
            )
            )
            )
        ),
 IF(
       J25&lt;=Catégorie!$C$10,
        IF(D25="H",Catégorie!$D$10,Catégorie!$E$10),
          IF(
            ((J25&lt;=Catégorie!$C$9)*(J25&gt;=Catégorie!$B$9)),
             IF(D25="H",Catégorie!$D$9,Catégorie!$E$9),
          IF(
            ((J25&lt;=Catégorie!$C$8)*(J25&gt;=Catégorie!$B$8)),
             IF(D25="H",Catégorie!$D$8,Catégorie!$E$8),
          IF(
            ((J25&lt;=Catégorie!$C$7)*(J25&gt;=Catégorie!$B$7)),
             IF(D25="H",Catégorie!$D$7,Catégorie!$E$7),
   )
   )
   )
 )
)</f>
        <v>VH1</v>
      </c>
      <c r="I25" s="120"/>
      <c r="J25" s="120">
        <v>1974</v>
      </c>
      <c r="K25" s="120"/>
      <c r="L25" s="120" t="s">
        <v>192</v>
      </c>
      <c r="M25" s="120" t="s">
        <v>192</v>
      </c>
      <c r="N25" s="123" t="s">
        <v>363</v>
      </c>
      <c r="O25" s="122" t="str">
        <f>IF(J25="","An !", IF(((D25&lt;&gt;"H") * (D25&lt;&gt;"F")),"Sexe !",
IF(J25&lt;=Catégorie!$C$14,Catégorie!$D$14,IF(((J25&gt;=Catégorie!$B$13)*(J25&lt;=Catégorie!$C$13)),Catégorie!$D$13,"Inconnu"))
))</f>
        <v>CAT2</v>
      </c>
      <c r="P25" s="111">
        <v>13</v>
      </c>
    </row>
    <row r="26" spans="1:16" ht="20.100000000000001" customHeight="1" x14ac:dyDescent="0.2">
      <c r="A26" s="114">
        <v>487</v>
      </c>
      <c r="B26" s="125" t="s">
        <v>364</v>
      </c>
      <c r="C26" s="120" t="s">
        <v>72</v>
      </c>
      <c r="D26" s="120" t="s">
        <v>658</v>
      </c>
      <c r="E26" s="119"/>
      <c r="F26" s="119"/>
      <c r="G26" s="119"/>
      <c r="H26" s="122" t="str">
        <f>IF(O26=Catégorie!$D$13,
    IF(
            ((J26&lt;=Catégorie!$C$6)*(J26&gt;=Catégorie!$B$6)),
             IF(D26="H",Catégorie!$D$6,Catégorie!$E$6),
          IF(
            ((J26&lt;=Catégorie!$C$5)*(J26&gt;=Catégorie!$B$5)),
             IF(D26="H",Catégorie!$D$5,Catégorie!$E$5),
          IF(
            ((J26&lt;=Catégorie!$C$4)*(J26&gt;=Catégorie!$B$4)),
             IF(D26="H",Catégorie!$D$4,Catégorie!$E$4),
          IF(
            ((J26&lt;=Catégorie!$C$3)*(J26&gt;=Catégorie!$B$3)),
             IF(D26="H",Catégorie!$D$3,Catégorie!$E$3),
            )
            )
            )
        ),
 IF(
       J26&lt;=Catégorie!$C$10,
        IF(D26="H",Catégorie!$D$10,Catégorie!$E$10),
          IF(
            ((J26&lt;=Catégorie!$C$9)*(J26&gt;=Catégorie!$B$9)),
             IF(D26="H",Catégorie!$D$9,Catégorie!$E$9),
          IF(
            ((J26&lt;=Catégorie!$C$8)*(J26&gt;=Catégorie!$B$8)),
             IF(D26="H",Catégorie!$D$8,Catégorie!$E$8),
          IF(
            ((J26&lt;=Catégorie!$C$7)*(J26&gt;=Catégorie!$B$7)),
             IF(D26="H",Catégorie!$D$7,Catégorie!$E$7),
   )
   )
   )
 )
)</f>
        <v>SH</v>
      </c>
      <c r="I26" s="120"/>
      <c r="J26" s="120">
        <v>1982</v>
      </c>
      <c r="K26" s="120"/>
      <c r="L26" s="120" t="s">
        <v>192</v>
      </c>
      <c r="M26" s="120" t="s">
        <v>192</v>
      </c>
      <c r="N26" s="123" t="s">
        <v>365</v>
      </c>
      <c r="O26" s="122" t="str">
        <f>IF(J26="","An !", IF(((D26&lt;&gt;"H") * (D26&lt;&gt;"F")),"Sexe !",
IF(J26&lt;=Catégorie!$C$14,Catégorie!$D$14,IF(((J26&gt;=Catégorie!$B$13)*(J26&lt;=Catégorie!$C$13)),Catégorie!$D$13,"Inconnu"))
))</f>
        <v>CAT1</v>
      </c>
      <c r="P26" s="111">
        <v>14</v>
      </c>
    </row>
    <row r="27" spans="1:16" ht="20.100000000000001" customHeight="1" x14ac:dyDescent="0.2">
      <c r="A27" s="114">
        <v>486</v>
      </c>
      <c r="B27" s="125" t="s">
        <v>71</v>
      </c>
      <c r="C27" s="120" t="s">
        <v>366</v>
      </c>
      <c r="D27" s="120" t="s">
        <v>658</v>
      </c>
      <c r="E27" s="119"/>
      <c r="F27" s="119"/>
      <c r="G27" s="119"/>
      <c r="H27" s="122" t="str">
        <f>IF(O27=Catégorie!$D$13,
    IF(
            ((J27&lt;=Catégorie!$C$6)*(J27&gt;=Catégorie!$B$6)),
             IF(D27="H",Catégorie!$D$6,Catégorie!$E$6),
          IF(
            ((J27&lt;=Catégorie!$C$5)*(J27&gt;=Catégorie!$B$5)),
             IF(D27="H",Catégorie!$D$5,Catégorie!$E$5),
          IF(
            ((J27&lt;=Catégorie!$C$4)*(J27&gt;=Catégorie!$B$4)),
             IF(D27="H",Catégorie!$D$4,Catégorie!$E$4),
          IF(
            ((J27&lt;=Catégorie!$C$3)*(J27&gt;=Catégorie!$B$3)),
             IF(D27="H",Catégorie!$D$3,Catégorie!$E$3),
            )
            )
            )
        ),
 IF(
       J27&lt;=Catégorie!$C$10,
        IF(D27="H",Catégorie!$D$10,Catégorie!$E$10),
          IF(
            ((J27&lt;=Catégorie!$C$9)*(J27&gt;=Catégorie!$B$9)),
             IF(D27="H",Catégorie!$D$9,Catégorie!$E$9),
          IF(
            ((J27&lt;=Catégorie!$C$8)*(J27&gt;=Catégorie!$B$8)),
             IF(D27="H",Catégorie!$D$8,Catégorie!$E$8),
          IF(
            ((J27&lt;=Catégorie!$C$7)*(J27&gt;=Catégorie!$B$7)),
             IF(D27="H",Catégorie!$D$7,Catégorie!$E$7),
   )
   )
   )
 )
)</f>
        <v>SH</v>
      </c>
      <c r="I27" s="120"/>
      <c r="J27" s="120">
        <v>1991</v>
      </c>
      <c r="K27" s="120"/>
      <c r="L27" s="120" t="s">
        <v>192</v>
      </c>
      <c r="M27" s="120" t="s">
        <v>192</v>
      </c>
      <c r="N27" s="123" t="s">
        <v>367</v>
      </c>
      <c r="O27" s="122" t="str">
        <f>IF(J27="","An !", IF(((D27&lt;&gt;"H") * (D27&lt;&gt;"F")),"Sexe !",
IF(J27&lt;=Catégorie!$C$14,Catégorie!$D$14,IF(((J27&gt;=Catégorie!$B$13)*(J27&lt;=Catégorie!$C$13)),Catégorie!$D$13,"Inconnu"))
))</f>
        <v>CAT1</v>
      </c>
      <c r="P27" s="111">
        <v>15</v>
      </c>
    </row>
    <row r="28" spans="1:16" ht="20.100000000000001" customHeight="1" x14ac:dyDescent="0.2">
      <c r="A28" s="114">
        <v>485</v>
      </c>
      <c r="B28" s="125" t="s">
        <v>368</v>
      </c>
      <c r="C28" s="120" t="s">
        <v>369</v>
      </c>
      <c r="D28" s="120" t="s">
        <v>659</v>
      </c>
      <c r="E28" s="119"/>
      <c r="F28" s="119"/>
      <c r="G28" s="119"/>
      <c r="H28" s="122" t="str">
        <f>IF(O28=Catégorie!$D$13,
    IF(
            ((J28&lt;=Catégorie!$C$6)*(J28&gt;=Catégorie!$B$6)),
             IF(D28="H",Catégorie!$D$6,Catégorie!$E$6),
          IF(
            ((J28&lt;=Catégorie!$C$5)*(J28&gt;=Catégorie!$B$5)),
             IF(D28="H",Catégorie!$D$5,Catégorie!$E$5),
          IF(
            ((J28&lt;=Catégorie!$C$4)*(J28&gt;=Catégorie!$B$4)),
             IF(D28="H",Catégorie!$D$4,Catégorie!$E$4),
          IF(
            ((J28&lt;=Catégorie!$C$3)*(J28&gt;=Catégorie!$B$3)),
             IF(D28="H",Catégorie!$D$3,Catégorie!$E$3),
            )
            )
            )
        ),
 IF(
       J28&lt;=Catégorie!$C$10,
        IF(D28="H",Catégorie!$D$10,Catégorie!$E$10),
          IF(
            ((J28&lt;=Catégorie!$C$9)*(J28&gt;=Catégorie!$B$9)),
             IF(D28="H",Catégorie!$D$9,Catégorie!$E$9),
          IF(
            ((J28&lt;=Catégorie!$C$8)*(J28&gt;=Catégorie!$B$8)),
             IF(D28="H",Catégorie!$D$8,Catégorie!$E$8),
          IF(
            ((J28&lt;=Catégorie!$C$7)*(J28&gt;=Catégorie!$B$7)),
             IF(D28="H",Catégorie!$D$7,Catégorie!$E$7),
   )
   )
   )
 )
)</f>
        <v>VF2</v>
      </c>
      <c r="I28" s="120"/>
      <c r="J28" s="120">
        <v>1965</v>
      </c>
      <c r="K28" s="120"/>
      <c r="L28" s="120" t="s">
        <v>192</v>
      </c>
      <c r="M28" s="120" t="s">
        <v>192</v>
      </c>
      <c r="N28" s="123" t="s">
        <v>370</v>
      </c>
      <c r="O28" s="122" t="str">
        <f>IF(J28="","An !", IF(((D28&lt;&gt;"H") * (D28&lt;&gt;"F")),"Sexe !",
IF(J28&lt;=Catégorie!$C$14,Catégorie!$D$14,IF(((J28&gt;=Catégorie!$B$13)*(J28&lt;=Catégorie!$C$13)),Catégorie!$D$13,"Inconnu"))
))</f>
        <v>CAT2</v>
      </c>
      <c r="P28" s="111">
        <v>16</v>
      </c>
    </row>
    <row r="29" spans="1:16" ht="20.100000000000001" customHeight="1" x14ac:dyDescent="0.2">
      <c r="A29" s="114">
        <v>484</v>
      </c>
      <c r="B29" s="125" t="s">
        <v>371</v>
      </c>
      <c r="C29" s="120" t="s">
        <v>96</v>
      </c>
      <c r="D29" s="120" t="s">
        <v>658</v>
      </c>
      <c r="E29" s="119"/>
      <c r="F29" s="119"/>
      <c r="G29" s="119"/>
      <c r="H29" s="122" t="str">
        <f>IF(O29=Catégorie!$D$13,
    IF(
            ((J29&lt;=Catégorie!$C$6)*(J29&gt;=Catégorie!$B$6)),
             IF(D29="H",Catégorie!$D$6,Catégorie!$E$6),
          IF(
            ((J29&lt;=Catégorie!$C$5)*(J29&gt;=Catégorie!$B$5)),
             IF(D29="H",Catégorie!$D$5,Catégorie!$E$5),
          IF(
            ((J29&lt;=Catégorie!$C$4)*(J29&gt;=Catégorie!$B$4)),
             IF(D29="H",Catégorie!$D$4,Catégorie!$E$4),
          IF(
            ((J29&lt;=Catégorie!$C$3)*(J29&gt;=Catégorie!$B$3)),
             IF(D29="H",Catégorie!$D$3,Catégorie!$E$3),
            )
            )
            )
        ),
 IF(
       J29&lt;=Catégorie!$C$10,
        IF(D29="H",Catégorie!$D$10,Catégorie!$E$10),
          IF(
            ((J29&lt;=Catégorie!$C$9)*(J29&gt;=Catégorie!$B$9)),
             IF(D29="H",Catégorie!$D$9,Catégorie!$E$9),
          IF(
            ((J29&lt;=Catégorie!$C$8)*(J29&gt;=Catégorie!$B$8)),
             IF(D29="H",Catégorie!$D$8,Catégorie!$E$8),
          IF(
            ((J29&lt;=Catégorie!$C$7)*(J29&gt;=Catégorie!$B$7)),
             IF(D29="H",Catégorie!$D$7,Catégorie!$E$7),
   )
   )
   )
 )
)</f>
        <v>SH</v>
      </c>
      <c r="I29" s="120"/>
      <c r="J29" s="120">
        <v>1982</v>
      </c>
      <c r="K29" s="120"/>
      <c r="L29" s="120" t="s">
        <v>192</v>
      </c>
      <c r="M29" s="120" t="s">
        <v>192</v>
      </c>
      <c r="N29" s="123" t="s">
        <v>372</v>
      </c>
      <c r="O29" s="122" t="str">
        <f>IF(J29="","An !", IF(((D29&lt;&gt;"H") * (D29&lt;&gt;"F")),"Sexe !",
IF(J29&lt;=Catégorie!$C$14,Catégorie!$D$14,IF(((J29&gt;=Catégorie!$B$13)*(J29&lt;=Catégorie!$C$13)),Catégorie!$D$13,"Inconnu"))
))</f>
        <v>CAT1</v>
      </c>
      <c r="P29" s="111">
        <v>17</v>
      </c>
    </row>
    <row r="30" spans="1:16" ht="20.100000000000001" customHeight="1" x14ac:dyDescent="0.2">
      <c r="A30" s="114">
        <v>483</v>
      </c>
      <c r="B30" s="125" t="s">
        <v>74</v>
      </c>
      <c r="C30" s="120" t="s">
        <v>75</v>
      </c>
      <c r="D30" s="120" t="s">
        <v>658</v>
      </c>
      <c r="E30" s="119"/>
      <c r="F30" s="119"/>
      <c r="G30" s="119"/>
      <c r="H30" s="122" t="str">
        <f>IF(O30=Catégorie!$D$13,
    IF(
            ((J30&lt;=Catégorie!$C$6)*(J30&gt;=Catégorie!$B$6)),
             IF(D30="H",Catégorie!$D$6,Catégorie!$E$6),
          IF(
            ((J30&lt;=Catégorie!$C$5)*(J30&gt;=Catégorie!$B$5)),
             IF(D30="H",Catégorie!$D$5,Catégorie!$E$5),
          IF(
            ((J30&lt;=Catégorie!$C$4)*(J30&gt;=Catégorie!$B$4)),
             IF(D30="H",Catégorie!$D$4,Catégorie!$E$4),
          IF(
            ((J30&lt;=Catégorie!$C$3)*(J30&gt;=Catégorie!$B$3)),
             IF(D30="H",Catégorie!$D$3,Catégorie!$E$3),
            )
            )
            )
        ),
 IF(
       J30&lt;=Catégorie!$C$10,
        IF(D30="H",Catégorie!$D$10,Catégorie!$E$10),
          IF(
            ((J30&lt;=Catégorie!$C$9)*(J30&gt;=Catégorie!$B$9)),
             IF(D30="H",Catégorie!$D$9,Catégorie!$E$9),
          IF(
            ((J30&lt;=Catégorie!$C$8)*(J30&gt;=Catégorie!$B$8)),
             IF(D30="H",Catégorie!$D$8,Catégorie!$E$8),
          IF(
            ((J30&lt;=Catégorie!$C$7)*(J30&gt;=Catégorie!$B$7)),
             IF(D30="H",Catégorie!$D$7,Catégorie!$E$7),
   )
   )
   )
 )
)</f>
        <v>SH</v>
      </c>
      <c r="I30" s="120"/>
      <c r="J30" s="120">
        <v>1980</v>
      </c>
      <c r="K30" s="120"/>
      <c r="L30" s="120" t="s">
        <v>192</v>
      </c>
      <c r="M30" s="120" t="s">
        <v>192</v>
      </c>
      <c r="N30" s="123" t="s">
        <v>373</v>
      </c>
      <c r="O30" s="122" t="str">
        <f>IF(J30="","An !", IF(((D30&lt;&gt;"H") * (D30&lt;&gt;"F")),"Sexe !",
IF(J30&lt;=Catégorie!$C$14,Catégorie!$D$14,IF(((J30&gt;=Catégorie!$B$13)*(J30&lt;=Catégorie!$C$13)),Catégorie!$D$13,"Inconnu"))
))</f>
        <v>CAT1</v>
      </c>
      <c r="P30" s="111">
        <v>18</v>
      </c>
    </row>
    <row r="31" spans="1:16" ht="20.100000000000001" customHeight="1" x14ac:dyDescent="0.2">
      <c r="A31" s="114">
        <v>482</v>
      </c>
      <c r="B31" s="125" t="s">
        <v>74</v>
      </c>
      <c r="C31" s="120" t="s">
        <v>76</v>
      </c>
      <c r="D31" s="120" t="s">
        <v>658</v>
      </c>
      <c r="E31" s="119"/>
      <c r="F31" s="119"/>
      <c r="G31" s="119"/>
      <c r="H31" s="122" t="str">
        <f>IF(O31=Catégorie!$D$13,
    IF(
            ((J31&lt;=Catégorie!$C$6)*(J31&gt;=Catégorie!$B$6)),
             IF(D31="H",Catégorie!$D$6,Catégorie!$E$6),
          IF(
            ((J31&lt;=Catégorie!$C$5)*(J31&gt;=Catégorie!$B$5)),
             IF(D31="H",Catégorie!$D$5,Catégorie!$E$5),
          IF(
            ((J31&lt;=Catégorie!$C$4)*(J31&gt;=Catégorie!$B$4)),
             IF(D31="H",Catégorie!$D$4,Catégorie!$E$4),
          IF(
            ((J31&lt;=Catégorie!$C$3)*(J31&gt;=Catégorie!$B$3)),
             IF(D31="H",Catégorie!$D$3,Catégorie!$E$3),
            )
            )
            )
        ),
 IF(
       J31&lt;=Catégorie!$C$10,
        IF(D31="H",Catégorie!$D$10,Catégorie!$E$10),
          IF(
            ((J31&lt;=Catégorie!$C$9)*(J31&gt;=Catégorie!$B$9)),
             IF(D31="H",Catégorie!$D$9,Catégorie!$E$9),
          IF(
            ((J31&lt;=Catégorie!$C$8)*(J31&gt;=Catégorie!$B$8)),
             IF(D31="H",Catégorie!$D$8,Catégorie!$E$8),
          IF(
            ((J31&lt;=Catégorie!$C$7)*(J31&gt;=Catégorie!$B$7)),
             IF(D31="H",Catégorie!$D$7,Catégorie!$E$7),
   )
   )
   )
 )
)</f>
        <v>SH</v>
      </c>
      <c r="I31" s="120"/>
      <c r="J31" s="120">
        <v>1984</v>
      </c>
      <c r="K31" s="120"/>
      <c r="L31" s="120" t="s">
        <v>192</v>
      </c>
      <c r="M31" s="120" t="s">
        <v>192</v>
      </c>
      <c r="N31" s="123" t="s">
        <v>374</v>
      </c>
      <c r="O31" s="122" t="str">
        <f>IF(J31="","An !", IF(((D31&lt;&gt;"H") * (D31&lt;&gt;"F")),"Sexe !",
IF(J31&lt;=Catégorie!$C$14,Catégorie!$D$14,IF(((J31&gt;=Catégorie!$B$13)*(J31&lt;=Catégorie!$C$13)),Catégorie!$D$13,"Inconnu"))
))</f>
        <v>CAT1</v>
      </c>
      <c r="P31" s="111">
        <v>19</v>
      </c>
    </row>
    <row r="32" spans="1:16" ht="20.100000000000001" customHeight="1" x14ac:dyDescent="0.2">
      <c r="A32" s="114">
        <v>481</v>
      </c>
      <c r="B32" s="125" t="s">
        <v>375</v>
      </c>
      <c r="C32" s="120" t="s">
        <v>376</v>
      </c>
      <c r="D32" s="120" t="s">
        <v>658</v>
      </c>
      <c r="E32" s="119"/>
      <c r="F32" s="119"/>
      <c r="G32" s="119"/>
      <c r="H32" s="122" t="str">
        <f>IF(O32=Catégorie!$D$13,
    IF(
            ((J32&lt;=Catégorie!$C$6)*(J32&gt;=Catégorie!$B$6)),
             IF(D32="H",Catégorie!$D$6,Catégorie!$E$6),
          IF(
            ((J32&lt;=Catégorie!$C$5)*(J32&gt;=Catégorie!$B$5)),
             IF(D32="H",Catégorie!$D$5,Catégorie!$E$5),
          IF(
            ((J32&lt;=Catégorie!$C$4)*(J32&gt;=Catégorie!$B$4)),
             IF(D32="H",Catégorie!$D$4,Catégorie!$E$4),
          IF(
            ((J32&lt;=Catégorie!$C$3)*(J32&gt;=Catégorie!$B$3)),
             IF(D32="H",Catégorie!$D$3,Catégorie!$E$3),
            )
            )
            )
        ),
 IF(
       J32&lt;=Catégorie!$C$10,
        IF(D32="H",Catégorie!$D$10,Catégorie!$E$10),
          IF(
            ((J32&lt;=Catégorie!$C$9)*(J32&gt;=Catégorie!$B$9)),
             IF(D32="H",Catégorie!$D$9,Catégorie!$E$9),
          IF(
            ((J32&lt;=Catégorie!$C$8)*(J32&gt;=Catégorie!$B$8)),
             IF(D32="H",Catégorie!$D$8,Catégorie!$E$8),
          IF(
            ((J32&lt;=Catégorie!$C$7)*(J32&gt;=Catégorie!$B$7)),
             IF(D32="H",Catégorie!$D$7,Catégorie!$E$7),
   )
   )
   )
 )
)</f>
        <v>VH1</v>
      </c>
      <c r="I32" s="120"/>
      <c r="J32" s="120">
        <v>1977</v>
      </c>
      <c r="K32" s="120">
        <v>1218151</v>
      </c>
      <c r="L32" s="120" t="s">
        <v>192</v>
      </c>
      <c r="M32" s="120" t="s">
        <v>192</v>
      </c>
      <c r="N32" s="123" t="s">
        <v>377</v>
      </c>
      <c r="O32" s="122" t="str">
        <f>IF(J32="","An !", IF(((D32&lt;&gt;"H") * (D32&lt;&gt;"F")),"Sexe !",
IF(J32&lt;=Catégorie!$C$14,Catégorie!$D$14,IF(((J32&gt;=Catégorie!$B$13)*(J32&lt;=Catégorie!$C$13)),Catégorie!$D$13,"Inconnu"))
))</f>
        <v>CAT2</v>
      </c>
      <c r="P32" s="111">
        <v>20</v>
      </c>
    </row>
    <row r="33" spans="1:16" ht="20.100000000000001" customHeight="1" x14ac:dyDescent="0.2">
      <c r="A33" s="114">
        <v>480</v>
      </c>
      <c r="B33" s="125" t="s">
        <v>378</v>
      </c>
      <c r="C33" s="120" t="s">
        <v>62</v>
      </c>
      <c r="D33" s="120" t="s">
        <v>658</v>
      </c>
      <c r="E33" s="119"/>
      <c r="F33" s="119"/>
      <c r="G33" s="119"/>
      <c r="H33" s="122" t="str">
        <f>IF(O33=Catégorie!$D$13,
    IF(
            ((J33&lt;=Catégorie!$C$6)*(J33&gt;=Catégorie!$B$6)),
             IF(D33="H",Catégorie!$D$6,Catégorie!$E$6),
          IF(
            ((J33&lt;=Catégorie!$C$5)*(J33&gt;=Catégorie!$B$5)),
             IF(D33="H",Catégorie!$D$5,Catégorie!$E$5),
          IF(
            ((J33&lt;=Catégorie!$C$4)*(J33&gt;=Catégorie!$B$4)),
             IF(D33="H",Catégorie!$D$4,Catégorie!$E$4),
          IF(
            ((J33&lt;=Catégorie!$C$3)*(J33&gt;=Catégorie!$B$3)),
             IF(D33="H",Catégorie!$D$3,Catégorie!$E$3),
            )
            )
            )
        ),
 IF(
       J33&lt;=Catégorie!$C$10,
        IF(D33="H",Catégorie!$D$10,Catégorie!$E$10),
          IF(
            ((J33&lt;=Catégorie!$C$9)*(J33&gt;=Catégorie!$B$9)),
             IF(D33="H",Catégorie!$D$9,Catégorie!$E$9),
          IF(
            ((J33&lt;=Catégorie!$C$8)*(J33&gt;=Catégorie!$B$8)),
             IF(D33="H",Catégorie!$D$8,Catégorie!$E$8),
          IF(
            ((J33&lt;=Catégorie!$C$7)*(J33&gt;=Catégorie!$B$7)),
             IF(D33="H",Catégorie!$D$7,Catégorie!$E$7),
   )
   )
   )
 )
)</f>
        <v>SH</v>
      </c>
      <c r="I33" s="120"/>
      <c r="J33" s="120">
        <v>1981</v>
      </c>
      <c r="K33" s="120"/>
      <c r="L33" s="120" t="s">
        <v>192</v>
      </c>
      <c r="M33" s="120" t="s">
        <v>192</v>
      </c>
      <c r="N33" s="123" t="s">
        <v>379</v>
      </c>
      <c r="O33" s="122" t="str">
        <f>IF(J33="","An !", IF(((D33&lt;&gt;"H") * (D33&lt;&gt;"F")),"Sexe !",
IF(J33&lt;=Catégorie!$C$14,Catégorie!$D$14,IF(((J33&gt;=Catégorie!$B$13)*(J33&lt;=Catégorie!$C$13)),Catégorie!$D$13,"Inconnu"))
))</f>
        <v>CAT1</v>
      </c>
      <c r="P33" s="111">
        <v>21</v>
      </c>
    </row>
    <row r="34" spans="1:16" ht="20.100000000000001" customHeight="1" x14ac:dyDescent="0.2">
      <c r="A34" s="114">
        <v>479</v>
      </c>
      <c r="B34" s="125" t="s">
        <v>380</v>
      </c>
      <c r="C34" s="120" t="s">
        <v>68</v>
      </c>
      <c r="D34" s="120" t="s">
        <v>658</v>
      </c>
      <c r="E34" s="119"/>
      <c r="F34" s="119"/>
      <c r="G34" s="119"/>
      <c r="H34" s="122" t="str">
        <f>IF(O34=Catégorie!$D$13,
    IF(
            ((J34&lt;=Catégorie!$C$6)*(J34&gt;=Catégorie!$B$6)),
             IF(D34="H",Catégorie!$D$6,Catégorie!$E$6),
          IF(
            ((J34&lt;=Catégorie!$C$5)*(J34&gt;=Catégorie!$B$5)),
             IF(D34="H",Catégorie!$D$5,Catégorie!$E$5),
          IF(
            ((J34&lt;=Catégorie!$C$4)*(J34&gt;=Catégorie!$B$4)),
             IF(D34="H",Catégorie!$D$4,Catégorie!$E$4),
          IF(
            ((J34&lt;=Catégorie!$C$3)*(J34&gt;=Catégorie!$B$3)),
             IF(D34="H",Catégorie!$D$3,Catégorie!$E$3),
            )
            )
            )
        ),
 IF(
       J34&lt;=Catégorie!$C$10,
        IF(D34="H",Catégorie!$D$10,Catégorie!$E$10),
          IF(
            ((J34&lt;=Catégorie!$C$9)*(J34&gt;=Catégorie!$B$9)),
             IF(D34="H",Catégorie!$D$9,Catégorie!$E$9),
          IF(
            ((J34&lt;=Catégorie!$C$8)*(J34&gt;=Catégorie!$B$8)),
             IF(D34="H",Catégorie!$D$8,Catégorie!$E$8),
          IF(
            ((J34&lt;=Catégorie!$C$7)*(J34&gt;=Catégorie!$B$7)),
             IF(D34="H",Catégorie!$D$7,Catégorie!$E$7),
   )
   )
   )
 )
)</f>
        <v>VH1</v>
      </c>
      <c r="I34" s="120"/>
      <c r="J34" s="120">
        <v>1968</v>
      </c>
      <c r="K34" s="120">
        <v>607364</v>
      </c>
      <c r="L34" s="120" t="s">
        <v>192</v>
      </c>
      <c r="M34" s="120" t="s">
        <v>192</v>
      </c>
      <c r="N34" s="123" t="s">
        <v>381</v>
      </c>
      <c r="O34" s="122" t="str">
        <f>IF(J34="","An !", IF(((D34&lt;&gt;"H") * (D34&lt;&gt;"F")),"Sexe !",
IF(J34&lt;=Catégorie!$C$14,Catégorie!$D$14,IF(((J34&gt;=Catégorie!$B$13)*(J34&lt;=Catégorie!$C$13)),Catégorie!$D$13,"Inconnu"))
))</f>
        <v>CAT2</v>
      </c>
      <c r="P34" s="111">
        <v>22</v>
      </c>
    </row>
    <row r="35" spans="1:16" ht="20.100000000000001" customHeight="1" x14ac:dyDescent="0.2">
      <c r="A35" s="114">
        <v>478</v>
      </c>
      <c r="B35" s="125" t="s">
        <v>382</v>
      </c>
      <c r="C35" s="120" t="s">
        <v>259</v>
      </c>
      <c r="D35" s="120" t="s">
        <v>659</v>
      </c>
      <c r="E35" s="119"/>
      <c r="F35" s="119"/>
      <c r="G35" s="119"/>
      <c r="H35" s="122" t="str">
        <f>IF(O35=Catégorie!$D$13,
    IF(
            ((J35&lt;=Catégorie!$C$6)*(J35&gt;=Catégorie!$B$6)),
             IF(D35="H",Catégorie!$D$6,Catégorie!$E$6),
          IF(
            ((J35&lt;=Catégorie!$C$5)*(J35&gt;=Catégorie!$B$5)),
             IF(D35="H",Catégorie!$D$5,Catégorie!$E$5),
          IF(
            ((J35&lt;=Catégorie!$C$4)*(J35&gt;=Catégorie!$B$4)),
             IF(D35="H",Catégorie!$D$4,Catégorie!$E$4),
          IF(
            ((J35&lt;=Catégorie!$C$3)*(J35&gt;=Catégorie!$B$3)),
             IF(D35="H",Catégorie!$D$3,Catégorie!$E$3),
            )
            )
            )
        ),
 IF(
       J35&lt;=Catégorie!$C$10,
        IF(D35="H",Catégorie!$D$10,Catégorie!$E$10),
          IF(
            ((J35&lt;=Catégorie!$C$9)*(J35&gt;=Catégorie!$B$9)),
             IF(D35="H",Catégorie!$D$9,Catégorie!$E$9),
          IF(
            ((J35&lt;=Catégorie!$C$8)*(J35&gt;=Catégorie!$B$8)),
             IF(D35="H",Catégorie!$D$8,Catégorie!$E$8),
          IF(
            ((J35&lt;=Catégorie!$C$7)*(J35&gt;=Catégorie!$B$7)),
             IF(D35="H",Catégorie!$D$7,Catégorie!$E$7),
   )
   )
   )
 )
)</f>
        <v>SF</v>
      </c>
      <c r="I35" s="120"/>
      <c r="J35" s="120">
        <v>1981</v>
      </c>
      <c r="K35" s="120">
        <v>2005519</v>
      </c>
      <c r="L35" s="120" t="s">
        <v>192</v>
      </c>
      <c r="M35" s="120" t="s">
        <v>192</v>
      </c>
      <c r="N35" s="123" t="s">
        <v>383</v>
      </c>
      <c r="O35" s="122" t="str">
        <f>IF(J35="","An !", IF(((D35&lt;&gt;"H") * (D35&lt;&gt;"F")),"Sexe !",
IF(J35&lt;=Catégorie!$C$14,Catégorie!$D$14,IF(((J35&gt;=Catégorie!$B$13)*(J35&lt;=Catégorie!$C$13)),Catégorie!$D$13,"Inconnu"))
))</f>
        <v>CAT1</v>
      </c>
      <c r="P35" s="111">
        <v>23</v>
      </c>
    </row>
    <row r="36" spans="1:16" ht="20.100000000000001" customHeight="1" x14ac:dyDescent="0.2">
      <c r="A36" s="114">
        <v>477</v>
      </c>
      <c r="B36" s="125" t="s">
        <v>382</v>
      </c>
      <c r="C36" s="120" t="s">
        <v>52</v>
      </c>
      <c r="D36" s="120" t="s">
        <v>658</v>
      </c>
      <c r="E36" s="119"/>
      <c r="F36" s="119"/>
      <c r="G36" s="119"/>
      <c r="H36" s="122" t="str">
        <f>IF(O36=Catégorie!$D$13,
    IF(
            ((J36&lt;=Catégorie!$C$6)*(J36&gt;=Catégorie!$B$6)),
             IF(D36="H",Catégorie!$D$6,Catégorie!$E$6),
          IF(
            ((J36&lt;=Catégorie!$C$5)*(J36&gt;=Catégorie!$B$5)),
             IF(D36="H",Catégorie!$D$5,Catégorie!$E$5),
          IF(
            ((J36&lt;=Catégorie!$C$4)*(J36&gt;=Catégorie!$B$4)),
             IF(D36="H",Catégorie!$D$4,Catégorie!$E$4),
          IF(
            ((J36&lt;=Catégorie!$C$3)*(J36&gt;=Catégorie!$B$3)),
             IF(D36="H",Catégorie!$D$3,Catégorie!$E$3),
            )
            )
            )
        ),
 IF(
       J36&lt;=Catégorie!$C$10,
        IF(D36="H",Catégorie!$D$10,Catégorie!$E$10),
          IF(
            ((J36&lt;=Catégorie!$C$9)*(J36&gt;=Catégorie!$B$9)),
             IF(D36="H",Catégorie!$D$9,Catégorie!$E$9),
          IF(
            ((J36&lt;=Catégorie!$C$8)*(J36&gt;=Catégorie!$B$8)),
             IF(D36="H",Catégorie!$D$8,Catégorie!$E$8),
          IF(
            ((J36&lt;=Catégorie!$C$7)*(J36&gt;=Catégorie!$B$7)),
             IF(D36="H",Catégorie!$D$7,Catégorie!$E$7),
   )
   )
   )
 )
)</f>
        <v>VH1</v>
      </c>
      <c r="I36" s="120"/>
      <c r="J36" s="120">
        <v>1975</v>
      </c>
      <c r="K36" s="120"/>
      <c r="L36" s="120" t="s">
        <v>192</v>
      </c>
      <c r="M36" s="120" t="s">
        <v>192</v>
      </c>
      <c r="N36" s="123" t="s">
        <v>384</v>
      </c>
      <c r="O36" s="122" t="str">
        <f>IF(J36="","An !", IF(((D36&lt;&gt;"H") * (D36&lt;&gt;"F")),"Sexe !",
IF(J36&lt;=Catégorie!$C$14,Catégorie!$D$14,IF(((J36&gt;=Catégorie!$B$13)*(J36&lt;=Catégorie!$C$13)),Catégorie!$D$13,"Inconnu"))
))</f>
        <v>CAT2</v>
      </c>
      <c r="P36" s="111">
        <v>24</v>
      </c>
    </row>
    <row r="37" spans="1:16" ht="20.100000000000001" customHeight="1" x14ac:dyDescent="0.2">
      <c r="A37" s="114">
        <v>476</v>
      </c>
      <c r="B37" s="125" t="s">
        <v>157</v>
      </c>
      <c r="C37" s="120" t="s">
        <v>67</v>
      </c>
      <c r="D37" s="120" t="s">
        <v>658</v>
      </c>
      <c r="E37" s="119"/>
      <c r="F37" s="119"/>
      <c r="G37" s="119"/>
      <c r="H37" s="122" t="str">
        <f>IF(O37=Catégorie!$D$13,
    IF(
            ((J37&lt;=Catégorie!$C$6)*(J37&gt;=Catégorie!$B$6)),
             IF(D37="H",Catégorie!$D$6,Catégorie!$E$6),
          IF(
            ((J37&lt;=Catégorie!$C$5)*(J37&gt;=Catégorie!$B$5)),
             IF(D37="H",Catégorie!$D$5,Catégorie!$E$5),
          IF(
            ((J37&lt;=Catégorie!$C$4)*(J37&gt;=Catégorie!$B$4)),
             IF(D37="H",Catégorie!$D$4,Catégorie!$E$4),
          IF(
            ((J37&lt;=Catégorie!$C$3)*(J37&gt;=Catégorie!$B$3)),
             IF(D37="H",Catégorie!$D$3,Catégorie!$E$3),
            )
            )
            )
        ),
 IF(
       J37&lt;=Catégorie!$C$10,
        IF(D37="H",Catégorie!$D$10,Catégorie!$E$10),
          IF(
            ((J37&lt;=Catégorie!$C$9)*(J37&gt;=Catégorie!$B$9)),
             IF(D37="H",Catégorie!$D$9,Catégorie!$E$9),
          IF(
            ((J37&lt;=Catégorie!$C$8)*(J37&gt;=Catégorie!$B$8)),
             IF(D37="H",Catégorie!$D$8,Catégorie!$E$8),
          IF(
            ((J37&lt;=Catégorie!$C$7)*(J37&gt;=Catégorie!$B$7)),
             IF(D37="H",Catégorie!$D$7,Catégorie!$E$7),
   )
   )
   )
 )
)</f>
        <v>VH1</v>
      </c>
      <c r="I37" s="120"/>
      <c r="J37" s="120">
        <v>1977</v>
      </c>
      <c r="K37" s="120"/>
      <c r="L37" s="120" t="s">
        <v>192</v>
      </c>
      <c r="M37" s="120" t="s">
        <v>192</v>
      </c>
      <c r="N37" s="123" t="s">
        <v>385</v>
      </c>
      <c r="O37" s="122" t="str">
        <f>IF(J37="","An !", IF(((D37&lt;&gt;"H") * (D37&lt;&gt;"F")),"Sexe !",
IF(J37&lt;=Catégorie!$C$14,Catégorie!$D$14,IF(((J37&gt;=Catégorie!$B$13)*(J37&lt;=Catégorie!$C$13)),Catégorie!$D$13,"Inconnu"))
))</f>
        <v>CAT2</v>
      </c>
      <c r="P37" s="111">
        <v>25</v>
      </c>
    </row>
    <row r="38" spans="1:16" ht="20.100000000000001" customHeight="1" x14ac:dyDescent="0.2">
      <c r="A38" s="114">
        <v>475</v>
      </c>
      <c r="B38" s="125" t="s">
        <v>386</v>
      </c>
      <c r="C38" s="120" t="s">
        <v>149</v>
      </c>
      <c r="D38" s="120" t="s">
        <v>658</v>
      </c>
      <c r="E38" s="119"/>
      <c r="F38" s="119"/>
      <c r="G38" s="119"/>
      <c r="H38" s="122" t="str">
        <f>IF(O38=Catégorie!$D$13,
    IF(
            ((J38&lt;=Catégorie!$C$6)*(J38&gt;=Catégorie!$B$6)),
             IF(D38="H",Catégorie!$D$6,Catégorie!$E$6),
          IF(
            ((J38&lt;=Catégorie!$C$5)*(J38&gt;=Catégorie!$B$5)),
             IF(D38="H",Catégorie!$D$5,Catégorie!$E$5),
          IF(
            ((J38&lt;=Catégorie!$C$4)*(J38&gt;=Catégorie!$B$4)),
             IF(D38="H",Catégorie!$D$4,Catégorie!$E$4),
          IF(
            ((J38&lt;=Catégorie!$C$3)*(J38&gt;=Catégorie!$B$3)),
             IF(D38="H",Catégorie!$D$3,Catégorie!$E$3),
            )
            )
            )
        ),
 IF(
       J38&lt;=Catégorie!$C$10,
        IF(D38="H",Catégorie!$D$10,Catégorie!$E$10),
          IF(
            ((J38&lt;=Catégorie!$C$9)*(J38&gt;=Catégorie!$B$9)),
             IF(D38="H",Catégorie!$D$9,Catégorie!$E$9),
          IF(
            ((J38&lt;=Catégorie!$C$8)*(J38&gt;=Catégorie!$B$8)),
             IF(D38="H",Catégorie!$D$8,Catégorie!$E$8),
          IF(
            ((J38&lt;=Catégorie!$C$7)*(J38&gt;=Catégorie!$B$7)),
             IF(D38="H",Catégorie!$D$7,Catégorie!$E$7),
   )
   )
   )
 )
)</f>
        <v>VH1</v>
      </c>
      <c r="I38" s="120"/>
      <c r="J38" s="120">
        <v>1977</v>
      </c>
      <c r="K38" s="120">
        <v>1568991</v>
      </c>
      <c r="L38" s="120" t="s">
        <v>192</v>
      </c>
      <c r="M38" s="120" t="s">
        <v>192</v>
      </c>
      <c r="N38" s="123" t="s">
        <v>387</v>
      </c>
      <c r="O38" s="122" t="str">
        <f>IF(J38="","An !", IF(((D38&lt;&gt;"H") * (D38&lt;&gt;"F")),"Sexe !",
IF(J38&lt;=Catégorie!$C$14,Catégorie!$D$14,IF(((J38&gt;=Catégorie!$B$13)*(J38&lt;=Catégorie!$C$13)),Catégorie!$D$13,"Inconnu"))
))</f>
        <v>CAT2</v>
      </c>
      <c r="P38" s="111">
        <v>26</v>
      </c>
    </row>
    <row r="39" spans="1:16" ht="20.100000000000001" customHeight="1" x14ac:dyDescent="0.2">
      <c r="A39" s="114">
        <v>474</v>
      </c>
      <c r="B39" s="125" t="s">
        <v>388</v>
      </c>
      <c r="C39" s="120" t="s">
        <v>129</v>
      </c>
      <c r="D39" s="120" t="s">
        <v>658</v>
      </c>
      <c r="E39" s="119"/>
      <c r="F39" s="119"/>
      <c r="G39" s="119"/>
      <c r="H39" s="122" t="str">
        <f>IF(O39=Catégorie!$D$13,
    IF(
            ((J39&lt;=Catégorie!$C$6)*(J39&gt;=Catégorie!$B$6)),
             IF(D39="H",Catégorie!$D$6,Catégorie!$E$6),
          IF(
            ((J39&lt;=Catégorie!$C$5)*(J39&gt;=Catégorie!$B$5)),
             IF(D39="H",Catégorie!$D$5,Catégorie!$E$5),
          IF(
            ((J39&lt;=Catégorie!$C$4)*(J39&gt;=Catégorie!$B$4)),
             IF(D39="H",Catégorie!$D$4,Catégorie!$E$4),
          IF(
            ((J39&lt;=Catégorie!$C$3)*(J39&gt;=Catégorie!$B$3)),
             IF(D39="H",Catégorie!$D$3,Catégorie!$E$3),
            )
            )
            )
        ),
 IF(
       J39&lt;=Catégorie!$C$10,
        IF(D39="H",Catégorie!$D$10,Catégorie!$E$10),
          IF(
            ((J39&lt;=Catégorie!$C$9)*(J39&gt;=Catégorie!$B$9)),
             IF(D39="H",Catégorie!$D$9,Catégorie!$E$9),
          IF(
            ((J39&lt;=Catégorie!$C$8)*(J39&gt;=Catégorie!$B$8)),
             IF(D39="H",Catégorie!$D$8,Catégorie!$E$8),
          IF(
            ((J39&lt;=Catégorie!$C$7)*(J39&gt;=Catégorie!$B$7)),
             IF(D39="H",Catégorie!$D$7,Catégorie!$E$7),
   )
   )
   )
 )
)</f>
        <v>SH</v>
      </c>
      <c r="I39" s="120"/>
      <c r="J39" s="120">
        <v>1979</v>
      </c>
      <c r="K39" s="120"/>
      <c r="L39" s="120" t="s">
        <v>192</v>
      </c>
      <c r="M39" s="120" t="s">
        <v>192</v>
      </c>
      <c r="N39" s="123" t="s">
        <v>389</v>
      </c>
      <c r="O39" s="122" t="str">
        <f>IF(J39="","An !", IF(((D39&lt;&gt;"H") * (D39&lt;&gt;"F")),"Sexe !",
IF(J39&lt;=Catégorie!$C$14,Catégorie!$D$14,IF(((J39&gt;=Catégorie!$B$13)*(J39&lt;=Catégorie!$C$13)),Catégorie!$D$13,"Inconnu"))
))</f>
        <v>CAT1</v>
      </c>
      <c r="P39" s="111">
        <v>27</v>
      </c>
    </row>
    <row r="40" spans="1:16" ht="20.100000000000001" customHeight="1" x14ac:dyDescent="0.2">
      <c r="A40" s="114">
        <v>473</v>
      </c>
      <c r="B40" s="125" t="s">
        <v>390</v>
      </c>
      <c r="C40" s="120" t="s">
        <v>293</v>
      </c>
      <c r="D40" s="120" t="s">
        <v>659</v>
      </c>
      <c r="E40" s="121"/>
      <c r="F40" s="121"/>
      <c r="G40" s="121"/>
      <c r="H40" s="122" t="str">
        <f>IF(O40=Catégorie!$D$13,
    IF(
            ((J40&lt;=Catégorie!$C$6)*(J40&gt;=Catégorie!$B$6)),
             IF(D40="H",Catégorie!$D$6,Catégorie!$E$6),
          IF(
            ((J40&lt;=Catégorie!$C$5)*(J40&gt;=Catégorie!$B$5)),
             IF(D40="H",Catégorie!$D$5,Catégorie!$E$5),
          IF(
            ((J40&lt;=Catégorie!$C$4)*(J40&gt;=Catégorie!$B$4)),
             IF(D40="H",Catégorie!$D$4,Catégorie!$E$4),
          IF(
            ((J40&lt;=Catégorie!$C$3)*(J40&gt;=Catégorie!$B$3)),
             IF(D40="H",Catégorie!$D$3,Catégorie!$E$3),
            )
            )
            )
        ),
 IF(
       J40&lt;=Catégorie!$C$10,
        IF(D40="H",Catégorie!$D$10,Catégorie!$E$10),
          IF(
            ((J40&lt;=Catégorie!$C$9)*(J40&gt;=Catégorie!$B$9)),
             IF(D40="H",Catégorie!$D$9,Catégorie!$E$9),
          IF(
            ((J40&lt;=Catégorie!$C$8)*(J40&gt;=Catégorie!$B$8)),
             IF(D40="H",Catégorie!$D$8,Catégorie!$E$8),
          IF(
            ((J40&lt;=Catégorie!$C$7)*(J40&gt;=Catégorie!$B$7)),
             IF(D40="H",Catégorie!$D$7,Catégorie!$E$7),
   )
   )
   )
 )
)</f>
        <v>VF1</v>
      </c>
      <c r="I40" s="120"/>
      <c r="J40" s="120">
        <v>1971</v>
      </c>
      <c r="K40" s="120"/>
      <c r="L40" s="120" t="s">
        <v>192</v>
      </c>
      <c r="M40" s="120" t="s">
        <v>192</v>
      </c>
      <c r="N40" s="123" t="s">
        <v>391</v>
      </c>
      <c r="O40" s="122" t="str">
        <f>IF(J40="","An !", IF(((D40&lt;&gt;"H") * (D40&lt;&gt;"F")),"Sexe !",
IF(J40&lt;=Catégorie!$C$14,Catégorie!$D$14,IF(((J40&gt;=Catégorie!$B$13)*(J40&lt;=Catégorie!$C$13)),Catégorie!$D$13,"Inconnu"))
))</f>
        <v>CAT2</v>
      </c>
      <c r="P40" s="111">
        <v>28</v>
      </c>
    </row>
    <row r="41" spans="1:16" ht="20.100000000000001" customHeight="1" x14ac:dyDescent="0.2">
      <c r="A41" s="114">
        <v>472</v>
      </c>
      <c r="B41" s="125" t="s">
        <v>116</v>
      </c>
      <c r="C41" s="120" t="s">
        <v>55</v>
      </c>
      <c r="D41" s="120" t="s">
        <v>658</v>
      </c>
      <c r="E41" s="121"/>
      <c r="F41" s="121"/>
      <c r="G41" s="121"/>
      <c r="H41" s="122" t="str">
        <f>IF(O41=Catégorie!$D$13,
    IF(
            ((J41&lt;=Catégorie!$C$6)*(J41&gt;=Catégorie!$B$6)),
             IF(D41="H",Catégorie!$D$6,Catégorie!$E$6),
          IF(
            ((J41&lt;=Catégorie!$C$5)*(J41&gt;=Catégorie!$B$5)),
             IF(D41="H",Catégorie!$D$5,Catégorie!$E$5),
          IF(
            ((J41&lt;=Catégorie!$C$4)*(J41&gt;=Catégorie!$B$4)),
             IF(D41="H",Catégorie!$D$4,Catégorie!$E$4),
          IF(
            ((J41&lt;=Catégorie!$C$3)*(J41&gt;=Catégorie!$B$3)),
             IF(D41="H",Catégorie!$D$3,Catégorie!$E$3),
            )
            )
            )
        ),
 IF(
       J41&lt;=Catégorie!$C$10,
        IF(D41="H",Catégorie!$D$10,Catégorie!$E$10),
          IF(
            ((J41&lt;=Catégorie!$C$9)*(J41&gt;=Catégorie!$B$9)),
             IF(D41="H",Catégorie!$D$9,Catégorie!$E$9),
          IF(
            ((J41&lt;=Catégorie!$C$8)*(J41&gt;=Catégorie!$B$8)),
             IF(D41="H",Catégorie!$D$8,Catégorie!$E$8),
          IF(
            ((J41&lt;=Catégorie!$C$7)*(J41&gt;=Catégorie!$B$7)),
             IF(D41="H",Catégorie!$D$7,Catégorie!$E$7),
   )
   )
   )
 )
)</f>
        <v>VH1</v>
      </c>
      <c r="I41" s="120"/>
      <c r="J41" s="120">
        <v>1975</v>
      </c>
      <c r="K41" s="120"/>
      <c r="L41" s="120" t="s">
        <v>192</v>
      </c>
      <c r="M41" s="120" t="s">
        <v>192</v>
      </c>
      <c r="N41" s="123" t="s">
        <v>392</v>
      </c>
      <c r="O41" s="122" t="str">
        <f>IF(J41="","An !", IF(((D41&lt;&gt;"H") * (D41&lt;&gt;"F")),"Sexe !",
IF(J41&lt;=Catégorie!$C$14,Catégorie!$D$14,IF(((J41&gt;=Catégorie!$B$13)*(J41&lt;=Catégorie!$C$13)),Catégorie!$D$13,"Inconnu"))
))</f>
        <v>CAT2</v>
      </c>
      <c r="P41" s="111">
        <v>29</v>
      </c>
    </row>
    <row r="42" spans="1:16" ht="20.100000000000001" customHeight="1" x14ac:dyDescent="0.2">
      <c r="A42" s="114">
        <v>471</v>
      </c>
      <c r="B42" s="125" t="s">
        <v>90</v>
      </c>
      <c r="C42" s="120" t="s">
        <v>91</v>
      </c>
      <c r="D42" s="120" t="s">
        <v>658</v>
      </c>
      <c r="E42" s="121"/>
      <c r="F42" s="121"/>
      <c r="G42" s="121"/>
      <c r="H42" s="122" t="str">
        <f>IF(O42=Catégorie!$D$13,
    IF(
            ((J42&lt;=Catégorie!$C$6)*(J42&gt;=Catégorie!$B$6)),
             IF(D42="H",Catégorie!$D$6,Catégorie!$E$6),
          IF(
            ((J42&lt;=Catégorie!$C$5)*(J42&gt;=Catégorie!$B$5)),
             IF(D42="H",Catégorie!$D$5,Catégorie!$E$5),
          IF(
            ((J42&lt;=Catégorie!$C$4)*(J42&gt;=Catégorie!$B$4)),
             IF(D42="H",Catégorie!$D$4,Catégorie!$E$4),
          IF(
            ((J42&lt;=Catégorie!$C$3)*(J42&gt;=Catégorie!$B$3)),
             IF(D42="H",Catégorie!$D$3,Catégorie!$E$3),
            )
            )
            )
        ),
 IF(
       J42&lt;=Catégorie!$C$10,
        IF(D42="H",Catégorie!$D$10,Catégorie!$E$10),
          IF(
            ((J42&lt;=Catégorie!$C$9)*(J42&gt;=Catégorie!$B$9)),
             IF(D42="H",Catégorie!$D$9,Catégorie!$E$9),
          IF(
            ((J42&lt;=Catégorie!$C$8)*(J42&gt;=Catégorie!$B$8)),
             IF(D42="H",Catégorie!$D$8,Catégorie!$E$8),
          IF(
            ((J42&lt;=Catégorie!$C$7)*(J42&gt;=Catégorie!$B$7)),
             IF(D42="H",Catégorie!$D$7,Catégorie!$E$7),
   )
   )
   )
 )
)</f>
        <v>VH3</v>
      </c>
      <c r="I42" s="120"/>
      <c r="J42" s="120">
        <v>1950</v>
      </c>
      <c r="K42" s="120" t="s">
        <v>393</v>
      </c>
      <c r="L42" s="120" t="s">
        <v>192</v>
      </c>
      <c r="M42" s="120" t="s">
        <v>192</v>
      </c>
      <c r="N42" s="123" t="s">
        <v>394</v>
      </c>
      <c r="O42" s="122" t="str">
        <f>IF(J42="","An !", IF(((D42&lt;&gt;"H") * (D42&lt;&gt;"F")),"Sexe !",
IF(J42&lt;=Catégorie!$C$14,Catégorie!$D$14,IF(((J42&gt;=Catégorie!$B$13)*(J42&lt;=Catégorie!$C$13)),Catégorie!$D$13,"Inconnu"))
))</f>
        <v>CAT2</v>
      </c>
      <c r="P42" s="111">
        <v>30</v>
      </c>
    </row>
    <row r="43" spans="1:16" ht="20.100000000000001" customHeight="1" x14ac:dyDescent="0.2">
      <c r="A43" s="114">
        <v>470</v>
      </c>
      <c r="B43" s="125" t="s">
        <v>395</v>
      </c>
      <c r="C43" s="120" t="s">
        <v>78</v>
      </c>
      <c r="D43" s="120" t="s">
        <v>658</v>
      </c>
      <c r="E43" s="121"/>
      <c r="F43" s="121"/>
      <c r="G43" s="121"/>
      <c r="H43" s="122" t="str">
        <f>IF(O43=Catégorie!$D$13,
    IF(
            ((J43&lt;=Catégorie!$C$6)*(J43&gt;=Catégorie!$B$6)),
             IF(D43="H",Catégorie!$D$6,Catégorie!$E$6),
          IF(
            ((J43&lt;=Catégorie!$C$5)*(J43&gt;=Catégorie!$B$5)),
             IF(D43="H",Catégorie!$D$5,Catégorie!$E$5),
          IF(
            ((J43&lt;=Catégorie!$C$4)*(J43&gt;=Catégorie!$B$4)),
             IF(D43="H",Catégorie!$D$4,Catégorie!$E$4),
          IF(
            ((J43&lt;=Catégorie!$C$3)*(J43&gt;=Catégorie!$B$3)),
             IF(D43="H",Catégorie!$D$3,Catégorie!$E$3),
            )
            )
            )
        ),
 IF(
       J43&lt;=Catégorie!$C$10,
        IF(D43="H",Catégorie!$D$10,Catégorie!$E$10),
          IF(
            ((J43&lt;=Catégorie!$C$9)*(J43&gt;=Catégorie!$B$9)),
             IF(D43="H",Catégorie!$D$9,Catégorie!$E$9),
          IF(
            ((J43&lt;=Catégorie!$C$8)*(J43&gt;=Catégorie!$B$8)),
             IF(D43="H",Catégorie!$D$8,Catégorie!$E$8),
          IF(
            ((J43&lt;=Catégorie!$C$7)*(J43&gt;=Catégorie!$B$7)),
             IF(D43="H",Catégorie!$D$7,Catégorie!$E$7),
   )
   )
   )
 )
)</f>
        <v>SH</v>
      </c>
      <c r="I43" s="120"/>
      <c r="J43" s="120">
        <v>1980</v>
      </c>
      <c r="K43" s="120"/>
      <c r="L43" s="120" t="s">
        <v>192</v>
      </c>
      <c r="M43" s="120" t="s">
        <v>192</v>
      </c>
      <c r="N43" s="123" t="s">
        <v>396</v>
      </c>
      <c r="O43" s="122" t="str">
        <f>IF(J43="","An !", IF(((D43&lt;&gt;"H") * (D43&lt;&gt;"F")),"Sexe !",
IF(J43&lt;=Catégorie!$C$14,Catégorie!$D$14,IF(((J43&gt;=Catégorie!$B$13)*(J43&lt;=Catégorie!$C$13)),Catégorie!$D$13,"Inconnu"))
))</f>
        <v>CAT1</v>
      </c>
      <c r="P43" s="111">
        <v>31</v>
      </c>
    </row>
    <row r="44" spans="1:16" ht="20.100000000000001" customHeight="1" x14ac:dyDescent="0.2">
      <c r="A44" s="114">
        <v>469</v>
      </c>
      <c r="B44" s="125" t="s">
        <v>578</v>
      </c>
      <c r="C44" s="120" t="s">
        <v>579</v>
      </c>
      <c r="D44" s="120" t="s">
        <v>659</v>
      </c>
      <c r="E44" s="121"/>
      <c r="F44" s="121"/>
      <c r="G44" s="121"/>
      <c r="H44" s="122" t="str">
        <f>IF(O44=Catégorie!$D$13,
    IF(
            ((J44&lt;=Catégorie!$C$6)*(J44&gt;=Catégorie!$B$6)),
             IF(D44="H",Catégorie!$D$6,Catégorie!$E$6),
          IF(
            ((J44&lt;=Catégorie!$C$5)*(J44&gt;=Catégorie!$B$5)),
             IF(D44="H",Catégorie!$D$5,Catégorie!$E$5),
          IF(
            ((J44&lt;=Catégorie!$C$4)*(J44&gt;=Catégorie!$B$4)),
             IF(D44="H",Catégorie!$D$4,Catégorie!$E$4),
          IF(
            ((J44&lt;=Catégorie!$C$3)*(J44&gt;=Catégorie!$B$3)),
             IF(D44="H",Catégorie!$D$3,Catégorie!$E$3),
            )
            )
            )
        ),
 IF(
       J44&lt;=Catégorie!$C$10,
        IF(D44="H",Catégorie!$D$10,Catégorie!$E$10),
          IF(
            ((J44&lt;=Catégorie!$C$9)*(J44&gt;=Catégorie!$B$9)),
             IF(D44="H",Catégorie!$D$9,Catégorie!$E$9),
          IF(
            ((J44&lt;=Catégorie!$C$8)*(J44&gt;=Catégorie!$B$8)),
             IF(D44="H",Catégorie!$D$8,Catégorie!$E$8),
          IF(
            ((J44&lt;=Catégorie!$C$7)*(J44&gt;=Catégorie!$B$7)),
             IF(D44="H",Catégorie!$D$7,Catégorie!$E$7),
   )
   )
   )
 )
)</f>
        <v>VF2</v>
      </c>
      <c r="I44" s="120"/>
      <c r="J44" s="120">
        <v>1959</v>
      </c>
      <c r="K44" s="120"/>
      <c r="L44" s="120" t="s">
        <v>192</v>
      </c>
      <c r="M44" s="120" t="s">
        <v>192</v>
      </c>
      <c r="N44" s="158" t="s">
        <v>580</v>
      </c>
      <c r="O44" s="122" t="str">
        <f>IF(J44="","An !", IF(((D44&lt;&gt;"H") * (D44&lt;&gt;"F")),"Sexe !",
IF(J44&lt;=Catégorie!$C$14,Catégorie!$D$14,IF(((J44&gt;=Catégorie!$B$13)*(J44&lt;=Catégorie!$C$13)),Catégorie!$D$13,"Inconnu"))
))</f>
        <v>CAT2</v>
      </c>
      <c r="P44" s="111">
        <v>32</v>
      </c>
    </row>
    <row r="45" spans="1:16" ht="20.100000000000001" customHeight="1" x14ac:dyDescent="0.2">
      <c r="A45" s="114">
        <v>468</v>
      </c>
      <c r="B45" s="125" t="s">
        <v>65</v>
      </c>
      <c r="C45" s="120" t="s">
        <v>581</v>
      </c>
      <c r="D45" s="120" t="s">
        <v>659</v>
      </c>
      <c r="E45" s="121"/>
      <c r="F45" s="121"/>
      <c r="G45" s="121"/>
      <c r="H45" s="122" t="str">
        <f>IF(O45=Catégorie!$D$13,
    IF(
            ((J45&lt;=Catégorie!$C$6)*(J45&gt;=Catégorie!$B$6)),
             IF(D45="H",Catégorie!$D$6,Catégorie!$E$6),
          IF(
            ((J45&lt;=Catégorie!$C$5)*(J45&gt;=Catégorie!$B$5)),
             IF(D45="H",Catégorie!$D$5,Catégorie!$E$5),
          IF(
            ((J45&lt;=Catégorie!$C$4)*(J45&gt;=Catégorie!$B$4)),
             IF(D45="H",Catégorie!$D$4,Catégorie!$E$4),
          IF(
            ((J45&lt;=Catégorie!$C$3)*(J45&gt;=Catégorie!$B$3)),
             IF(D45="H",Catégorie!$D$3,Catégorie!$E$3),
            )
            )
            )
        ),
 IF(
       J45&lt;=Catégorie!$C$10,
        IF(D45="H",Catégorie!$D$10,Catégorie!$E$10),
          IF(
            ((J45&lt;=Catégorie!$C$9)*(J45&gt;=Catégorie!$B$9)),
             IF(D45="H",Catégorie!$D$9,Catégorie!$E$9),
          IF(
            ((J45&lt;=Catégorie!$C$8)*(J45&gt;=Catégorie!$B$8)),
             IF(D45="H",Catégorie!$D$8,Catégorie!$E$8),
          IF(
            ((J45&lt;=Catégorie!$C$7)*(J45&gt;=Catégorie!$B$7)),
             IF(D45="H",Catégorie!$D$7,Catégorie!$E$7),
   )
   )
   )
 )
)</f>
        <v>VF1</v>
      </c>
      <c r="I45" s="120"/>
      <c r="J45" s="120">
        <v>1968</v>
      </c>
      <c r="K45" s="120"/>
      <c r="L45" s="120" t="s">
        <v>192</v>
      </c>
      <c r="M45" s="120" t="s">
        <v>192</v>
      </c>
      <c r="N45" s="158"/>
      <c r="O45" s="122" t="str">
        <f>IF(J45="","An !", IF(((D45&lt;&gt;"H") * (D45&lt;&gt;"F")),"Sexe !",
IF(J45&lt;=Catégorie!$C$14,Catégorie!$D$14,IF(((J45&gt;=Catégorie!$B$13)*(J45&lt;=Catégorie!$C$13)),Catégorie!$D$13,"Inconnu"))
))</f>
        <v>CAT2</v>
      </c>
      <c r="P45" s="111">
        <v>33</v>
      </c>
    </row>
    <row r="46" spans="1:16" ht="20.100000000000001" customHeight="1" x14ac:dyDescent="0.2">
      <c r="A46" s="114">
        <v>467</v>
      </c>
      <c r="B46" s="125" t="s">
        <v>582</v>
      </c>
      <c r="C46" s="120" t="s">
        <v>583</v>
      </c>
      <c r="D46" s="120" t="s">
        <v>658</v>
      </c>
      <c r="E46" s="121"/>
      <c r="F46" s="121"/>
      <c r="G46" s="121"/>
      <c r="H46" s="122" t="str">
        <f>IF(O46=Catégorie!$D$13,
    IF(
            ((J46&lt;=Catégorie!$C$6)*(J46&gt;=Catégorie!$B$6)),
             IF(D46="H",Catégorie!$D$6,Catégorie!$E$6),
          IF(
            ((J46&lt;=Catégorie!$C$5)*(J46&gt;=Catégorie!$B$5)),
             IF(D46="H",Catégorie!$D$5,Catégorie!$E$5),
          IF(
            ((J46&lt;=Catégorie!$C$4)*(J46&gt;=Catégorie!$B$4)),
             IF(D46="H",Catégorie!$D$4,Catégorie!$E$4),
          IF(
            ((J46&lt;=Catégorie!$C$3)*(J46&gt;=Catégorie!$B$3)),
             IF(D46="H",Catégorie!$D$3,Catégorie!$E$3),
            )
            )
            )
        ),
 IF(
       J46&lt;=Catégorie!$C$10,
        IF(D46="H",Catégorie!$D$10,Catégorie!$E$10),
          IF(
            ((J46&lt;=Catégorie!$C$9)*(J46&gt;=Catégorie!$B$9)),
             IF(D46="H",Catégorie!$D$9,Catégorie!$E$9),
          IF(
            ((J46&lt;=Catégorie!$C$8)*(J46&gt;=Catégorie!$B$8)),
             IF(D46="H",Catégorie!$D$8,Catégorie!$E$8),
          IF(
            ((J46&lt;=Catégorie!$C$7)*(J46&gt;=Catégorie!$B$7)),
             IF(D46="H",Catégorie!$D$7,Catégorie!$E$7),
   )
   )
   )
 )
)</f>
        <v>SH</v>
      </c>
      <c r="I46" s="120"/>
      <c r="J46" s="120">
        <v>1985</v>
      </c>
      <c r="K46" s="120"/>
      <c r="L46" s="120" t="s">
        <v>192</v>
      </c>
      <c r="M46" s="120" t="s">
        <v>192</v>
      </c>
      <c r="N46" s="158" t="s">
        <v>584</v>
      </c>
      <c r="O46" s="122" t="str">
        <f>IF(J46="","An !", IF(((D46&lt;&gt;"H") * (D46&lt;&gt;"F")),"Sexe !",
IF(J46&lt;=Catégorie!$C$14,Catégorie!$D$14,IF(((J46&gt;=Catégorie!$B$13)*(J46&lt;=Catégorie!$C$13)),Catégorie!$D$13,"Inconnu"))
))</f>
        <v>CAT1</v>
      </c>
      <c r="P46" s="111">
        <v>34</v>
      </c>
    </row>
    <row r="47" spans="1:16" ht="20.100000000000001" customHeight="1" x14ac:dyDescent="0.2">
      <c r="A47" s="114">
        <v>466</v>
      </c>
      <c r="B47" s="125" t="s">
        <v>585</v>
      </c>
      <c r="C47" s="120" t="s">
        <v>683</v>
      </c>
      <c r="D47" s="120" t="s">
        <v>658</v>
      </c>
      <c r="E47" s="121"/>
      <c r="F47" s="121"/>
      <c r="G47" s="121"/>
      <c r="H47" s="122" t="str">
        <f>IF(O47=Catégorie!$D$13,
    IF(
            ((J47&lt;=Catégorie!$C$6)*(J47&gt;=Catégorie!$B$6)),
             IF(D47="H",Catégorie!$D$6,Catégorie!$E$6),
          IF(
            ((J47&lt;=Catégorie!$C$5)*(J47&gt;=Catégorie!$B$5)),
             IF(D47="H",Catégorie!$D$5,Catégorie!$E$5),
          IF(
            ((J47&lt;=Catégorie!$C$4)*(J47&gt;=Catégorie!$B$4)),
             IF(D47="H",Catégorie!$D$4,Catégorie!$E$4),
          IF(
            ((J47&lt;=Catégorie!$C$3)*(J47&gt;=Catégorie!$B$3)),
             IF(D47="H",Catégorie!$D$3,Catégorie!$E$3),
            )
            )
            )
        ),
 IF(
       J47&lt;=Catégorie!$C$10,
        IF(D47="H",Catégorie!$D$10,Catégorie!$E$10),
          IF(
            ((J47&lt;=Catégorie!$C$9)*(J47&gt;=Catégorie!$B$9)),
             IF(D47="H",Catégorie!$D$9,Catégorie!$E$9),
          IF(
            ((J47&lt;=Catégorie!$C$8)*(J47&gt;=Catégorie!$B$8)),
             IF(D47="H",Catégorie!$D$8,Catégorie!$E$8),
          IF(
            ((J47&lt;=Catégorie!$C$7)*(J47&gt;=Catégorie!$B$7)),
             IF(D47="H",Catégorie!$D$7,Catégorie!$E$7),
   )
   )
   )
 )
)</f>
        <v>VH2</v>
      </c>
      <c r="I47" s="120"/>
      <c r="J47" s="120">
        <v>1958</v>
      </c>
      <c r="K47" s="120"/>
      <c r="L47" s="120" t="s">
        <v>192</v>
      </c>
      <c r="M47" s="120" t="s">
        <v>192</v>
      </c>
      <c r="N47" s="158" t="s">
        <v>586</v>
      </c>
      <c r="O47" s="122" t="str">
        <f>IF(J47="","An !", IF(((D47&lt;&gt;"H") * (D47&lt;&gt;"F")),"Sexe !",
IF(J47&lt;=Catégorie!$C$14,Catégorie!$D$14,IF(((J47&gt;=Catégorie!$B$13)*(J47&lt;=Catégorie!$C$13)),Catégorie!$D$13,"Inconnu"))
))</f>
        <v>CAT2</v>
      </c>
      <c r="P47" s="111">
        <v>35</v>
      </c>
    </row>
    <row r="48" spans="1:16" ht="20.100000000000001" customHeight="1" x14ac:dyDescent="0.2">
      <c r="A48" s="114">
        <v>465</v>
      </c>
      <c r="B48" s="125" t="s">
        <v>43</v>
      </c>
      <c r="C48" s="120" t="s">
        <v>587</v>
      </c>
      <c r="D48" s="120" t="s">
        <v>658</v>
      </c>
      <c r="E48" s="121"/>
      <c r="F48" s="121"/>
      <c r="G48" s="121"/>
      <c r="H48" s="122" t="str">
        <f>IF(O48=Catégorie!$D$13,
    IF(
            ((J48&lt;=Catégorie!$C$6)*(J48&gt;=Catégorie!$B$6)),
             IF(D48="H",Catégorie!$D$6,Catégorie!$E$6),
          IF(
            ((J48&lt;=Catégorie!$C$5)*(J48&gt;=Catégorie!$B$5)),
             IF(D48="H",Catégorie!$D$5,Catégorie!$E$5),
          IF(
            ((J48&lt;=Catégorie!$C$4)*(J48&gt;=Catégorie!$B$4)),
             IF(D48="H",Catégorie!$D$4,Catégorie!$E$4),
          IF(
            ((J48&lt;=Catégorie!$C$3)*(J48&gt;=Catégorie!$B$3)),
             IF(D48="H",Catégorie!$D$3,Catégorie!$E$3),
            )
            )
            )
        ),
 IF(
       J48&lt;=Catégorie!$C$10,
        IF(D48="H",Catégorie!$D$10,Catégorie!$E$10),
          IF(
            ((J48&lt;=Catégorie!$C$9)*(J48&gt;=Catégorie!$B$9)),
             IF(D48="H",Catégorie!$D$9,Catégorie!$E$9),
          IF(
            ((J48&lt;=Catégorie!$C$8)*(J48&gt;=Catégorie!$B$8)),
             IF(D48="H",Catégorie!$D$8,Catégorie!$E$8),
          IF(
            ((J48&lt;=Catégorie!$C$7)*(J48&gt;=Catégorie!$B$7)),
             IF(D48="H",Catégorie!$D$7,Catégorie!$E$7),
   )
   )
   )
 )
)</f>
        <v>VH1</v>
      </c>
      <c r="I48" s="120"/>
      <c r="J48" s="120">
        <v>1975</v>
      </c>
      <c r="K48" s="120"/>
      <c r="L48" s="120"/>
      <c r="M48" s="120" t="s">
        <v>192</v>
      </c>
      <c r="N48" s="158" t="s">
        <v>588</v>
      </c>
      <c r="O48" s="122" t="str">
        <f>IF(J48="","An !", IF(((D48&lt;&gt;"H") * (D48&lt;&gt;"F")),"Sexe !",
IF(J48&lt;=Catégorie!$C$14,Catégorie!$D$14,IF(((J48&gt;=Catégorie!$B$13)*(J48&lt;=Catégorie!$C$13)),Catégorie!$D$13,"Inconnu"))
))</f>
        <v>CAT2</v>
      </c>
      <c r="P48" s="111">
        <v>36</v>
      </c>
    </row>
    <row r="49" spans="1:16" ht="20.100000000000001" customHeight="1" x14ac:dyDescent="0.2">
      <c r="A49" s="114">
        <v>464</v>
      </c>
      <c r="B49" s="125" t="s">
        <v>89</v>
      </c>
      <c r="C49" s="120" t="s">
        <v>589</v>
      </c>
      <c r="D49" s="120" t="s">
        <v>658</v>
      </c>
      <c r="E49" s="121"/>
      <c r="F49" s="121"/>
      <c r="G49" s="121"/>
      <c r="H49" s="122" t="str">
        <f>IF(O49=Catégorie!$D$13,
    IF(
            ((J49&lt;=Catégorie!$C$6)*(J49&gt;=Catégorie!$B$6)),
             IF(D49="H",Catégorie!$D$6,Catégorie!$E$6),
          IF(
            ((J49&lt;=Catégorie!$C$5)*(J49&gt;=Catégorie!$B$5)),
             IF(D49="H",Catégorie!$D$5,Catégorie!$E$5),
          IF(
            ((J49&lt;=Catégorie!$C$4)*(J49&gt;=Catégorie!$B$4)),
             IF(D49="H",Catégorie!$D$4,Catégorie!$E$4),
          IF(
            ((J49&lt;=Catégorie!$C$3)*(J49&gt;=Catégorie!$B$3)),
             IF(D49="H",Catégorie!$D$3,Catégorie!$E$3),
            )
            )
            )
        ),
 IF(
       J49&lt;=Catégorie!$C$10,
        IF(D49="H",Catégorie!$D$10,Catégorie!$E$10),
          IF(
            ((J49&lt;=Catégorie!$C$9)*(J49&gt;=Catégorie!$B$9)),
             IF(D49="H",Catégorie!$D$9,Catégorie!$E$9),
          IF(
            ((J49&lt;=Catégorie!$C$8)*(J49&gt;=Catégorie!$B$8)),
             IF(D49="H",Catégorie!$D$8,Catégorie!$E$8),
          IF(
            ((J49&lt;=Catégorie!$C$7)*(J49&gt;=Catégorie!$B$7)),
             IF(D49="H",Catégorie!$D$7,Catégorie!$E$7),
   )
   )
   )
 )
)</f>
        <v>SH</v>
      </c>
      <c r="I49" s="120"/>
      <c r="J49" s="120">
        <v>1982</v>
      </c>
      <c r="K49" s="120"/>
      <c r="L49" s="120"/>
      <c r="M49" s="120" t="s">
        <v>192</v>
      </c>
      <c r="N49" s="158"/>
      <c r="O49" s="122" t="str">
        <f>IF(J49="","An !", IF(((D49&lt;&gt;"H") * (D49&lt;&gt;"F")),"Sexe !",
IF(J49&lt;=Catégorie!$C$14,Catégorie!$D$14,IF(((J49&gt;=Catégorie!$B$13)*(J49&lt;=Catégorie!$C$13)),Catégorie!$D$13,"Inconnu"))
))</f>
        <v>CAT1</v>
      </c>
      <c r="P49" s="111">
        <v>37</v>
      </c>
    </row>
    <row r="50" spans="1:16" ht="20.100000000000001" customHeight="1" x14ac:dyDescent="0.2">
      <c r="A50" s="114">
        <v>463</v>
      </c>
      <c r="B50" s="125" t="s">
        <v>590</v>
      </c>
      <c r="C50" s="120" t="s">
        <v>591</v>
      </c>
      <c r="D50" s="120" t="s">
        <v>658</v>
      </c>
      <c r="E50" s="121"/>
      <c r="F50" s="121"/>
      <c r="G50" s="121"/>
      <c r="H50" s="122" t="str">
        <f>IF(O50=Catégorie!$D$13,
    IF(
            ((J50&lt;=Catégorie!$C$6)*(J50&gt;=Catégorie!$B$6)),
             IF(D50="H",Catégorie!$D$6,Catégorie!$E$6),
          IF(
            ((J50&lt;=Catégorie!$C$5)*(J50&gt;=Catégorie!$B$5)),
             IF(D50="H",Catégorie!$D$5,Catégorie!$E$5),
          IF(
            ((J50&lt;=Catégorie!$C$4)*(J50&gt;=Catégorie!$B$4)),
             IF(D50="H",Catégorie!$D$4,Catégorie!$E$4),
          IF(
            ((J50&lt;=Catégorie!$C$3)*(J50&gt;=Catégorie!$B$3)),
             IF(D50="H",Catégorie!$D$3,Catégorie!$E$3),
            )
            )
            )
        ),
 IF(
       J50&lt;=Catégorie!$C$10,
        IF(D50="H",Catégorie!$D$10,Catégorie!$E$10),
          IF(
            ((J50&lt;=Catégorie!$C$9)*(J50&gt;=Catégorie!$B$9)),
             IF(D50="H",Catégorie!$D$9,Catégorie!$E$9),
          IF(
            ((J50&lt;=Catégorie!$C$8)*(J50&gt;=Catégorie!$B$8)),
             IF(D50="H",Catégorie!$D$8,Catégorie!$E$8),
          IF(
            ((J50&lt;=Catégorie!$C$7)*(J50&gt;=Catégorie!$B$7)),
             IF(D50="H",Catégorie!$D$7,Catégorie!$E$7),
   )
   )
   )
 )
)</f>
        <v>VH2</v>
      </c>
      <c r="I50" s="120"/>
      <c r="J50" s="120">
        <v>1961</v>
      </c>
      <c r="K50" s="120"/>
      <c r="L50" s="120"/>
      <c r="M50" s="120"/>
      <c r="N50" s="158" t="s">
        <v>592</v>
      </c>
      <c r="O50" s="122" t="str">
        <f>IF(J50="","An !", IF(((D50&lt;&gt;"H") * (D50&lt;&gt;"F")),"Sexe !",
IF(J50&lt;=Catégorie!$C$14,Catégorie!$D$14,IF(((J50&gt;=Catégorie!$B$13)*(J50&lt;=Catégorie!$C$13)),Catégorie!$D$13,"Inconnu"))
))</f>
        <v>CAT2</v>
      </c>
      <c r="P50" s="111">
        <v>38</v>
      </c>
    </row>
    <row r="51" spans="1:16" ht="20.100000000000001" customHeight="1" x14ac:dyDescent="0.2">
      <c r="A51" s="114">
        <v>462</v>
      </c>
      <c r="B51" s="125" t="s">
        <v>590</v>
      </c>
      <c r="C51" s="120" t="s">
        <v>593</v>
      </c>
      <c r="D51" s="120" t="s">
        <v>658</v>
      </c>
      <c r="E51" s="121"/>
      <c r="F51" s="121"/>
      <c r="G51" s="121"/>
      <c r="H51" s="122" t="str">
        <f>IF(O51=Catégorie!$D$13,
    IF(
            ((J51&lt;=Catégorie!$C$6)*(J51&gt;=Catégorie!$B$6)),
             IF(D51="H",Catégorie!$D$6,Catégorie!$E$6),
          IF(
            ((J51&lt;=Catégorie!$C$5)*(J51&gt;=Catégorie!$B$5)),
             IF(D51="H",Catégorie!$D$5,Catégorie!$E$5),
          IF(
            ((J51&lt;=Catégorie!$C$4)*(J51&gt;=Catégorie!$B$4)),
             IF(D51="H",Catégorie!$D$4,Catégorie!$E$4),
          IF(
            ((J51&lt;=Catégorie!$C$3)*(J51&gt;=Catégorie!$B$3)),
             IF(D51="H",Catégorie!$D$3,Catégorie!$E$3),
            )
            )
            )
        ),
 IF(
       J51&lt;=Catégorie!$C$10,
        IF(D51="H",Catégorie!$D$10,Catégorie!$E$10),
          IF(
            ((J51&lt;=Catégorie!$C$9)*(J51&gt;=Catégorie!$B$9)),
             IF(D51="H",Catégorie!$D$9,Catégorie!$E$9),
          IF(
            ((J51&lt;=Catégorie!$C$8)*(J51&gt;=Catégorie!$B$8)),
             IF(D51="H",Catégorie!$D$8,Catégorie!$E$8),
          IF(
            ((J51&lt;=Catégorie!$C$7)*(J51&gt;=Catégorie!$B$7)),
             IF(D51="H",Catégorie!$D$7,Catégorie!$E$7),
   )
   )
   )
 )
)</f>
        <v>JG</v>
      </c>
      <c r="I51" s="120"/>
      <c r="J51" s="120">
        <v>1999</v>
      </c>
      <c r="K51" s="120"/>
      <c r="L51" s="120"/>
      <c r="M51" s="120"/>
      <c r="N51" s="158"/>
      <c r="O51" s="122" t="str">
        <f>IF(J51="","An !", IF(((D51&lt;&gt;"H") * (D51&lt;&gt;"F")),"Sexe !",
IF(J51&lt;=Catégorie!$C$14,Catégorie!$D$14,IF(((J51&gt;=Catégorie!$B$13)*(J51&lt;=Catégorie!$C$13)),Catégorie!$D$13,"Inconnu"))
))</f>
        <v>CAT1</v>
      </c>
      <c r="P51" s="111">
        <v>39</v>
      </c>
    </row>
    <row r="52" spans="1:16" ht="20.100000000000001" customHeight="1" x14ac:dyDescent="0.2">
      <c r="A52" s="114">
        <v>461</v>
      </c>
      <c r="B52" s="125" t="s">
        <v>594</v>
      </c>
      <c r="C52" s="120" t="s">
        <v>595</v>
      </c>
      <c r="D52" s="120" t="s">
        <v>658</v>
      </c>
      <c r="E52" s="121"/>
      <c r="F52" s="121"/>
      <c r="G52" s="121"/>
      <c r="H52" s="122" t="str">
        <f>IF(O52=Catégorie!$D$13,
    IF(
            ((J52&lt;=Catégorie!$C$6)*(J52&gt;=Catégorie!$B$6)),
             IF(D52="H",Catégorie!$D$6,Catégorie!$E$6),
          IF(
            ((J52&lt;=Catégorie!$C$5)*(J52&gt;=Catégorie!$B$5)),
             IF(D52="H",Catégorie!$D$5,Catégorie!$E$5),
          IF(
            ((J52&lt;=Catégorie!$C$4)*(J52&gt;=Catégorie!$B$4)),
             IF(D52="H",Catégorie!$D$4,Catégorie!$E$4),
          IF(
            ((J52&lt;=Catégorie!$C$3)*(J52&gt;=Catégorie!$B$3)),
             IF(D52="H",Catégorie!$D$3,Catégorie!$E$3),
            )
            )
            )
        ),
 IF(
       J52&lt;=Catégorie!$C$10,
        IF(D52="H",Catégorie!$D$10,Catégorie!$E$10),
          IF(
            ((J52&lt;=Catégorie!$C$9)*(J52&gt;=Catégorie!$B$9)),
             IF(D52="H",Catégorie!$D$9,Catégorie!$E$9),
          IF(
            ((J52&lt;=Catégorie!$C$8)*(J52&gt;=Catégorie!$B$8)),
             IF(D52="H",Catégorie!$D$8,Catégorie!$E$8),
          IF(
            ((J52&lt;=Catégorie!$C$7)*(J52&gt;=Catégorie!$B$7)),
             IF(D52="H",Catégorie!$D$7,Catégorie!$E$7),
   )
   )
   )
 )
)</f>
        <v>SH</v>
      </c>
      <c r="I52" s="120"/>
      <c r="J52" s="120">
        <v>1981</v>
      </c>
      <c r="K52" s="120"/>
      <c r="L52" s="120"/>
      <c r="M52" s="120" t="s">
        <v>192</v>
      </c>
      <c r="N52" s="158"/>
      <c r="O52" s="122" t="str">
        <f>IF(J52="","An !", IF(((D52&lt;&gt;"H") * (D52&lt;&gt;"F")),"Sexe !",
IF(J52&lt;=Catégorie!$C$14,Catégorie!$D$14,IF(((J52&gt;=Catégorie!$B$13)*(J52&lt;=Catégorie!$C$13)),Catégorie!$D$13,"Inconnu"))
))</f>
        <v>CAT1</v>
      </c>
      <c r="P52" s="111">
        <v>40</v>
      </c>
    </row>
    <row r="53" spans="1:16" ht="20.100000000000001" customHeight="1" x14ac:dyDescent="0.2">
      <c r="A53" s="114">
        <v>460</v>
      </c>
      <c r="B53" s="125" t="s">
        <v>596</v>
      </c>
      <c r="C53" s="120" t="s">
        <v>597</v>
      </c>
      <c r="D53" s="120" t="s">
        <v>658</v>
      </c>
      <c r="E53" s="121"/>
      <c r="F53" s="121"/>
      <c r="G53" s="121"/>
      <c r="H53" s="122" t="str">
        <f>IF(O53=Catégorie!$D$13,
    IF(
            ((J53&lt;=Catégorie!$C$6)*(J53&gt;=Catégorie!$B$6)),
             IF(D53="H",Catégorie!$D$6,Catégorie!$E$6),
          IF(
            ((J53&lt;=Catégorie!$C$5)*(J53&gt;=Catégorie!$B$5)),
             IF(D53="H",Catégorie!$D$5,Catégorie!$E$5),
          IF(
            ((J53&lt;=Catégorie!$C$4)*(J53&gt;=Catégorie!$B$4)),
             IF(D53="H",Catégorie!$D$4,Catégorie!$E$4),
          IF(
            ((J53&lt;=Catégorie!$C$3)*(J53&gt;=Catégorie!$B$3)),
             IF(D53="H",Catégorie!$D$3,Catégorie!$E$3),
            )
            )
            )
        ),
 IF(
       J53&lt;=Catégorie!$C$10,
        IF(D53="H",Catégorie!$D$10,Catégorie!$E$10),
          IF(
            ((J53&lt;=Catégorie!$C$9)*(J53&gt;=Catégorie!$B$9)),
             IF(D53="H",Catégorie!$D$9,Catégorie!$E$9),
          IF(
            ((J53&lt;=Catégorie!$C$8)*(J53&gt;=Catégorie!$B$8)),
             IF(D53="H",Catégorie!$D$8,Catégorie!$E$8),
          IF(
            ((J53&lt;=Catégorie!$C$7)*(J53&gt;=Catégorie!$B$7)),
             IF(D53="H",Catégorie!$D$7,Catégorie!$E$7),
   )
   )
   )
 )
)</f>
        <v>VH1</v>
      </c>
      <c r="I53" s="120"/>
      <c r="J53" s="120">
        <v>1972</v>
      </c>
      <c r="K53" s="120"/>
      <c r="L53" s="120" t="s">
        <v>192</v>
      </c>
      <c r="M53" s="120" t="s">
        <v>192</v>
      </c>
      <c r="N53" s="158" t="s">
        <v>598</v>
      </c>
      <c r="O53" s="122" t="str">
        <f>IF(J53="","An !", IF(((D53&lt;&gt;"H") * (D53&lt;&gt;"F")),"Sexe !",
IF(J53&lt;=Catégorie!$C$14,Catégorie!$D$14,IF(((J53&gt;=Catégorie!$B$13)*(J53&lt;=Catégorie!$C$13)),Catégorie!$D$13,"Inconnu"))
))</f>
        <v>CAT2</v>
      </c>
      <c r="P53" s="111">
        <v>41</v>
      </c>
    </row>
    <row r="54" spans="1:16" ht="20.100000000000001" customHeight="1" x14ac:dyDescent="0.2">
      <c r="A54" s="114">
        <v>459</v>
      </c>
      <c r="B54" s="125" t="s">
        <v>236</v>
      </c>
      <c r="C54" s="120" t="s">
        <v>195</v>
      </c>
      <c r="D54" s="120" t="s">
        <v>658</v>
      </c>
      <c r="E54" s="121"/>
      <c r="F54" s="121"/>
      <c r="G54" s="121"/>
      <c r="H54" s="122" t="str">
        <f>IF(O54=Catégorie!$D$13,
    IF(
            ((J54&lt;=Catégorie!$C$6)*(J54&gt;=Catégorie!$B$6)),
             IF(D54="H",Catégorie!$D$6,Catégorie!$E$6),
          IF(
            ((J54&lt;=Catégorie!$C$5)*(J54&gt;=Catégorie!$B$5)),
             IF(D54="H",Catégorie!$D$5,Catégorie!$E$5),
          IF(
            ((J54&lt;=Catégorie!$C$4)*(J54&gt;=Catégorie!$B$4)),
             IF(D54="H",Catégorie!$D$4,Catégorie!$E$4),
          IF(
            ((J54&lt;=Catégorie!$C$3)*(J54&gt;=Catégorie!$B$3)),
             IF(D54="H",Catégorie!$D$3,Catégorie!$E$3),
            )
            )
            )
        ),
 IF(
       J54&lt;=Catégorie!$C$10,
        IF(D54="H",Catégorie!$D$10,Catégorie!$E$10),
          IF(
            ((J54&lt;=Catégorie!$C$9)*(J54&gt;=Catégorie!$B$9)),
             IF(D54="H",Catégorie!$D$9,Catégorie!$E$9),
          IF(
            ((J54&lt;=Catégorie!$C$8)*(J54&gt;=Catégorie!$B$8)),
             IF(D54="H",Catégorie!$D$8,Catégorie!$E$8),
          IF(
            ((J54&lt;=Catégorie!$C$7)*(J54&gt;=Catégorie!$B$7)),
             IF(D54="H",Catégorie!$D$7,Catégorie!$E$7),
   )
   )
   )
 )
)</f>
        <v>SH</v>
      </c>
      <c r="I54" s="120"/>
      <c r="J54" s="120">
        <v>1980</v>
      </c>
      <c r="K54" s="120"/>
      <c r="L54" s="120" t="s">
        <v>192</v>
      </c>
      <c r="M54" s="120" t="s">
        <v>192</v>
      </c>
      <c r="N54" s="158" t="s">
        <v>319</v>
      </c>
      <c r="O54" s="122" t="str">
        <f>IF(J54="","An !", IF(((D54&lt;&gt;"H") * (D54&lt;&gt;"F")),"Sexe !",
IF(J54&lt;=Catégorie!$C$14,Catégorie!$D$14,IF(((J54&gt;=Catégorie!$B$13)*(J54&lt;=Catégorie!$C$13)),Catégorie!$D$13,"Inconnu"))
))</f>
        <v>CAT1</v>
      </c>
      <c r="P54" s="111">
        <v>42</v>
      </c>
    </row>
    <row r="55" spans="1:16" ht="20.100000000000001" customHeight="1" x14ac:dyDescent="0.2">
      <c r="A55" s="114">
        <v>458</v>
      </c>
      <c r="B55" s="125" t="s">
        <v>599</v>
      </c>
      <c r="C55" s="120" t="s">
        <v>600</v>
      </c>
      <c r="D55" s="120" t="s">
        <v>658</v>
      </c>
      <c r="E55" s="119"/>
      <c r="F55" s="119"/>
      <c r="G55" s="119"/>
      <c r="H55" s="122" t="str">
        <f>IF(O55=Catégorie!$D$13,
    IF(
            ((J55&lt;=Catégorie!$C$6)*(J55&gt;=Catégorie!$B$6)),
             IF(D55="H",Catégorie!$D$6,Catégorie!$E$6),
          IF(
            ((J55&lt;=Catégorie!$C$5)*(J55&gt;=Catégorie!$B$5)),
             IF(D55="H",Catégorie!$D$5,Catégorie!$E$5),
          IF(
            ((J55&lt;=Catégorie!$C$4)*(J55&gt;=Catégorie!$B$4)),
             IF(D55="H",Catégorie!$D$4,Catégorie!$E$4),
          IF(
            ((J55&lt;=Catégorie!$C$3)*(J55&gt;=Catégorie!$B$3)),
             IF(D55="H",Catégorie!$D$3,Catégorie!$E$3),
            )
            )
            )
        ),
 IF(
       J55&lt;=Catégorie!$C$10,
        IF(D55="H",Catégorie!$D$10,Catégorie!$E$10),
          IF(
            ((J55&lt;=Catégorie!$C$9)*(J55&gt;=Catégorie!$B$9)),
             IF(D55="H",Catégorie!$D$9,Catégorie!$E$9),
          IF(
            ((J55&lt;=Catégorie!$C$8)*(J55&gt;=Catégorie!$B$8)),
             IF(D55="H",Catégorie!$D$8,Catégorie!$E$8),
          IF(
            ((J55&lt;=Catégorie!$C$7)*(J55&gt;=Catégorie!$B$7)),
             IF(D55="H",Catégorie!$D$7,Catégorie!$E$7),
   )
   )
   )
 )
)</f>
        <v>VH1</v>
      </c>
      <c r="I55" s="120"/>
      <c r="J55" s="120">
        <v>1972</v>
      </c>
      <c r="K55" s="120"/>
      <c r="L55" s="120"/>
      <c r="M55" s="120" t="s">
        <v>192</v>
      </c>
      <c r="N55" s="158" t="s">
        <v>601</v>
      </c>
      <c r="O55" s="122" t="str">
        <f>IF(J55="","An !", IF(((D55&lt;&gt;"H") * (D55&lt;&gt;"F")),"Sexe !",
IF(J55&lt;=Catégorie!$C$14,Catégorie!$D$14,IF(((J55&gt;=Catégorie!$B$13)*(J55&lt;=Catégorie!$C$13)),Catégorie!$D$13,"Inconnu"))
))</f>
        <v>CAT2</v>
      </c>
      <c r="P55" s="111">
        <v>43</v>
      </c>
    </row>
    <row r="56" spans="1:16" ht="20.100000000000001" customHeight="1" x14ac:dyDescent="0.2">
      <c r="A56" s="114">
        <v>457</v>
      </c>
      <c r="B56" s="125" t="s">
        <v>602</v>
      </c>
      <c r="C56" s="120" t="s">
        <v>603</v>
      </c>
      <c r="D56" s="120" t="s">
        <v>658</v>
      </c>
      <c r="E56" s="119"/>
      <c r="F56" s="119"/>
      <c r="G56" s="119"/>
      <c r="H56" s="122" t="str">
        <f>IF(O56=Catégorie!$D$13,
    IF(
            ((J56&lt;=Catégorie!$C$6)*(J56&gt;=Catégorie!$B$6)),
             IF(D56="H",Catégorie!$D$6,Catégorie!$E$6),
          IF(
            ((J56&lt;=Catégorie!$C$5)*(J56&gt;=Catégorie!$B$5)),
             IF(D56="H",Catégorie!$D$5,Catégorie!$E$5),
          IF(
            ((J56&lt;=Catégorie!$C$4)*(J56&gt;=Catégorie!$B$4)),
             IF(D56="H",Catégorie!$D$4,Catégorie!$E$4),
          IF(
            ((J56&lt;=Catégorie!$C$3)*(J56&gt;=Catégorie!$B$3)),
             IF(D56="H",Catégorie!$D$3,Catégorie!$E$3),
            )
            )
            )
        ),
 IF(
       J56&lt;=Catégorie!$C$10,
        IF(D56="H",Catégorie!$D$10,Catégorie!$E$10),
          IF(
            ((J56&lt;=Catégorie!$C$9)*(J56&gt;=Catégorie!$B$9)),
             IF(D56="H",Catégorie!$D$9,Catégorie!$E$9),
          IF(
            ((J56&lt;=Catégorie!$C$8)*(J56&gt;=Catégorie!$B$8)),
             IF(D56="H",Catégorie!$D$8,Catégorie!$E$8),
          IF(
            ((J56&lt;=Catégorie!$C$7)*(J56&gt;=Catégorie!$B$7)),
             IF(D56="H",Catégorie!$D$7,Catégorie!$E$7),
   )
   )
   )
 )
)</f>
        <v>VH1</v>
      </c>
      <c r="I56" s="120"/>
      <c r="J56" s="120">
        <v>1976</v>
      </c>
      <c r="K56" s="120"/>
      <c r="L56" s="120" t="s">
        <v>192</v>
      </c>
      <c r="M56" s="120" t="s">
        <v>192</v>
      </c>
      <c r="N56" s="158"/>
      <c r="O56" s="122" t="str">
        <f>IF(J56="","An !", IF(((D56&lt;&gt;"H") * (D56&lt;&gt;"F")),"Sexe !",
IF(J56&lt;=Catégorie!$C$14,Catégorie!$D$14,IF(((J56&gt;=Catégorie!$B$13)*(J56&lt;=Catégorie!$C$13)),Catégorie!$D$13,"Inconnu"))
))</f>
        <v>CAT2</v>
      </c>
      <c r="P56" s="111">
        <v>44</v>
      </c>
    </row>
    <row r="57" spans="1:16" ht="20.100000000000001" customHeight="1" x14ac:dyDescent="0.2">
      <c r="A57" s="114">
        <v>456</v>
      </c>
      <c r="B57" s="125" t="s">
        <v>604</v>
      </c>
      <c r="C57" s="120" t="s">
        <v>605</v>
      </c>
      <c r="D57" s="120" t="s">
        <v>658</v>
      </c>
      <c r="E57" s="119"/>
      <c r="F57" s="119"/>
      <c r="G57" s="119"/>
      <c r="H57" s="122" t="str">
        <f>IF(O57=Catégorie!$D$13,
    IF(
            ((J57&lt;=Catégorie!$C$6)*(J57&gt;=Catégorie!$B$6)),
             IF(D57="H",Catégorie!$D$6,Catégorie!$E$6),
          IF(
            ((J57&lt;=Catégorie!$C$5)*(J57&gt;=Catégorie!$B$5)),
             IF(D57="H",Catégorie!$D$5,Catégorie!$E$5),
          IF(
            ((J57&lt;=Catégorie!$C$4)*(J57&gt;=Catégorie!$B$4)),
             IF(D57="H",Catégorie!$D$4,Catégorie!$E$4),
          IF(
            ((J57&lt;=Catégorie!$C$3)*(J57&gt;=Catégorie!$B$3)),
             IF(D57="H",Catégorie!$D$3,Catégorie!$E$3),
            )
            )
            )
        ),
 IF(
       J57&lt;=Catégorie!$C$10,
        IF(D57="H",Catégorie!$D$10,Catégorie!$E$10),
          IF(
            ((J57&lt;=Catégorie!$C$9)*(J57&gt;=Catégorie!$B$9)),
             IF(D57="H",Catégorie!$D$9,Catégorie!$E$9),
          IF(
            ((J57&lt;=Catégorie!$C$8)*(J57&gt;=Catégorie!$B$8)),
             IF(D57="H",Catégorie!$D$8,Catégorie!$E$8),
          IF(
            ((J57&lt;=Catégorie!$C$7)*(J57&gt;=Catégorie!$B$7)),
             IF(D57="H",Catégorie!$D$7,Catégorie!$E$7),
   )
   )
   )
 )
)</f>
        <v>VH1</v>
      </c>
      <c r="I57" s="120"/>
      <c r="J57" s="120">
        <v>1977</v>
      </c>
      <c r="K57" s="120"/>
      <c r="L57" s="120"/>
      <c r="M57" s="120" t="s">
        <v>192</v>
      </c>
      <c r="N57" s="158" t="s">
        <v>606</v>
      </c>
      <c r="O57" s="122" t="str">
        <f>IF(J57="","An !", IF(((D57&lt;&gt;"H") * (D57&lt;&gt;"F")),"Sexe !",
IF(J57&lt;=Catégorie!$C$14,Catégorie!$D$14,IF(((J57&gt;=Catégorie!$B$13)*(J57&lt;=Catégorie!$C$13)),Catégorie!$D$13,"Inconnu"))
))</f>
        <v>CAT2</v>
      </c>
      <c r="P57" s="111">
        <v>45</v>
      </c>
    </row>
    <row r="58" spans="1:16" ht="20.100000000000001" customHeight="1" x14ac:dyDescent="0.2">
      <c r="A58" s="114">
        <v>455</v>
      </c>
      <c r="B58" s="125" t="s">
        <v>79</v>
      </c>
      <c r="C58" s="120" t="s">
        <v>607</v>
      </c>
      <c r="D58" s="120" t="s">
        <v>658</v>
      </c>
      <c r="E58" s="119"/>
      <c r="F58" s="119"/>
      <c r="G58" s="119"/>
      <c r="H58" s="122" t="str">
        <f>IF(O58=Catégorie!$D$13,
    IF(
            ((J58&lt;=Catégorie!$C$6)*(J58&gt;=Catégorie!$B$6)),
             IF(D58="H",Catégorie!$D$6,Catégorie!$E$6),
          IF(
            ((J58&lt;=Catégorie!$C$5)*(J58&gt;=Catégorie!$B$5)),
             IF(D58="H",Catégorie!$D$5,Catégorie!$E$5),
          IF(
            ((J58&lt;=Catégorie!$C$4)*(J58&gt;=Catégorie!$B$4)),
             IF(D58="H",Catégorie!$D$4,Catégorie!$E$4),
          IF(
            ((J58&lt;=Catégorie!$C$3)*(J58&gt;=Catégorie!$B$3)),
             IF(D58="H",Catégorie!$D$3,Catégorie!$E$3),
            )
            )
            )
        ),
 IF(
       J58&lt;=Catégorie!$C$10,
        IF(D58="H",Catégorie!$D$10,Catégorie!$E$10),
          IF(
            ((J58&lt;=Catégorie!$C$9)*(J58&gt;=Catégorie!$B$9)),
             IF(D58="H",Catégorie!$D$9,Catégorie!$E$9),
          IF(
            ((J58&lt;=Catégorie!$C$8)*(J58&gt;=Catégorie!$B$8)),
             IF(D58="H",Catégorie!$D$8,Catégorie!$E$8),
          IF(
            ((J58&lt;=Catégorie!$C$7)*(J58&gt;=Catégorie!$B$7)),
             IF(D58="H",Catégorie!$D$7,Catégorie!$E$7),
   )
   )
   )
 )
)</f>
        <v>VH1</v>
      </c>
      <c r="I58" s="120" t="s">
        <v>608</v>
      </c>
      <c r="J58" s="120">
        <v>1972</v>
      </c>
      <c r="K58" s="120" t="s">
        <v>609</v>
      </c>
      <c r="L58" s="120"/>
      <c r="M58" s="120" t="s">
        <v>192</v>
      </c>
      <c r="N58" s="158" t="s">
        <v>610</v>
      </c>
      <c r="O58" s="122" t="str">
        <f>IF(J58="","An !", IF(((D58&lt;&gt;"H") * (D58&lt;&gt;"F")),"Sexe !",
IF(J58&lt;=Catégorie!$C$14,Catégorie!$D$14,IF(((J58&gt;=Catégorie!$B$13)*(J58&lt;=Catégorie!$C$13)),Catégorie!$D$13,"Inconnu"))
))</f>
        <v>CAT2</v>
      </c>
      <c r="P58" s="111">
        <v>46</v>
      </c>
    </row>
    <row r="59" spans="1:16" ht="20.100000000000001" customHeight="1" x14ac:dyDescent="0.2">
      <c r="A59" s="114">
        <v>454</v>
      </c>
      <c r="B59" s="125" t="s">
        <v>131</v>
      </c>
      <c r="C59" s="120" t="s">
        <v>611</v>
      </c>
      <c r="D59" s="120" t="s">
        <v>658</v>
      </c>
      <c r="E59" s="119"/>
      <c r="F59" s="119"/>
      <c r="G59" s="119"/>
      <c r="H59" s="122" t="str">
        <f>IF(O59=Catégorie!$D$13,
    IF(
            ((J59&lt;=Catégorie!$C$6)*(J59&gt;=Catégorie!$B$6)),
             IF(D59="H",Catégorie!$D$6,Catégorie!$E$6),
          IF(
            ((J59&lt;=Catégorie!$C$5)*(J59&gt;=Catégorie!$B$5)),
             IF(D59="H",Catégorie!$D$5,Catégorie!$E$5),
          IF(
            ((J59&lt;=Catégorie!$C$4)*(J59&gt;=Catégorie!$B$4)),
             IF(D59="H",Catégorie!$D$4,Catégorie!$E$4),
          IF(
            ((J59&lt;=Catégorie!$C$3)*(J59&gt;=Catégorie!$B$3)),
             IF(D59="H",Catégorie!$D$3,Catégorie!$E$3),
            )
            )
            )
        ),
 IF(
       J59&lt;=Catégorie!$C$10,
        IF(D59="H",Catégorie!$D$10,Catégorie!$E$10),
          IF(
            ((J59&lt;=Catégorie!$C$9)*(J59&gt;=Catégorie!$B$9)),
             IF(D59="H",Catégorie!$D$9,Catégorie!$E$9),
          IF(
            ((J59&lt;=Catégorie!$C$8)*(J59&gt;=Catégorie!$B$8)),
             IF(D59="H",Catégorie!$D$8,Catégorie!$E$8),
          IF(
            ((J59&lt;=Catégorie!$C$7)*(J59&gt;=Catégorie!$B$7)),
             IF(D59="H",Catégorie!$D$7,Catégorie!$E$7),
   )
   )
   )
 )
)</f>
        <v>VH1</v>
      </c>
      <c r="I59" s="120"/>
      <c r="J59" s="120">
        <v>1972</v>
      </c>
      <c r="K59" s="120"/>
      <c r="L59" s="120"/>
      <c r="M59" s="120" t="s">
        <v>192</v>
      </c>
      <c r="N59" s="158" t="s">
        <v>612</v>
      </c>
      <c r="O59" s="122" t="str">
        <f>IF(J59="","An !", IF(((D59&lt;&gt;"H") * (D59&lt;&gt;"F")),"Sexe !",
IF(J59&lt;=Catégorie!$C$14,Catégorie!$D$14,IF(((J59&gt;=Catégorie!$B$13)*(J59&lt;=Catégorie!$C$13)),Catégorie!$D$13,"Inconnu"))
))</f>
        <v>CAT2</v>
      </c>
      <c r="P59" s="111">
        <v>47</v>
      </c>
    </row>
    <row r="60" spans="1:16" ht="20.100000000000001" customHeight="1" x14ac:dyDescent="0.2">
      <c r="A60" s="114">
        <v>453</v>
      </c>
      <c r="B60" s="125" t="s">
        <v>613</v>
      </c>
      <c r="C60" s="120" t="s">
        <v>614</v>
      </c>
      <c r="D60" s="120" t="s">
        <v>658</v>
      </c>
      <c r="E60" s="119"/>
      <c r="F60" s="119"/>
      <c r="G60" s="119"/>
      <c r="H60" s="122" t="str">
        <f>IF(O60=Catégorie!$D$13,
    IF(
            ((J60&lt;=Catégorie!$C$6)*(J60&gt;=Catégorie!$B$6)),
             IF(D60="H",Catégorie!$D$6,Catégorie!$E$6),
          IF(
            ((J60&lt;=Catégorie!$C$5)*(J60&gt;=Catégorie!$B$5)),
             IF(D60="H",Catégorie!$D$5,Catégorie!$E$5),
          IF(
            ((J60&lt;=Catégorie!$C$4)*(J60&gt;=Catégorie!$B$4)),
             IF(D60="H",Catégorie!$D$4,Catégorie!$E$4),
          IF(
            ((J60&lt;=Catégorie!$C$3)*(J60&gt;=Catégorie!$B$3)),
             IF(D60="H",Catégorie!$D$3,Catégorie!$E$3),
            )
            )
            )
        ),
 IF(
       J60&lt;=Catégorie!$C$10,
        IF(D60="H",Catégorie!$D$10,Catégorie!$E$10),
          IF(
            ((J60&lt;=Catégorie!$C$9)*(J60&gt;=Catégorie!$B$9)),
             IF(D60="H",Catégorie!$D$9,Catégorie!$E$9),
          IF(
            ((J60&lt;=Catégorie!$C$8)*(J60&gt;=Catégorie!$B$8)),
             IF(D60="H",Catégorie!$D$8,Catégorie!$E$8),
          IF(
            ((J60&lt;=Catégorie!$C$7)*(J60&gt;=Catégorie!$B$7)),
             IF(D60="H",Catégorie!$D$7,Catégorie!$E$7),
   )
   )
   )
 )
)</f>
        <v>VH1</v>
      </c>
      <c r="I60" s="120"/>
      <c r="J60" s="120">
        <v>1977</v>
      </c>
      <c r="K60" s="120"/>
      <c r="L60" s="120" t="s">
        <v>192</v>
      </c>
      <c r="M60" s="120" t="s">
        <v>192</v>
      </c>
      <c r="N60" s="158" t="s">
        <v>615</v>
      </c>
      <c r="O60" s="122" t="str">
        <f>IF(J60="","An !", IF(((D60&lt;&gt;"H") * (D60&lt;&gt;"F")),"Sexe !",
IF(J60&lt;=Catégorie!$C$14,Catégorie!$D$14,IF(((J60&gt;=Catégorie!$B$13)*(J60&lt;=Catégorie!$C$13)),Catégorie!$D$13,"Inconnu"))
))</f>
        <v>CAT2</v>
      </c>
      <c r="P60" s="111">
        <v>48</v>
      </c>
    </row>
    <row r="61" spans="1:16" ht="20.100000000000001" customHeight="1" x14ac:dyDescent="0.2">
      <c r="A61" s="114">
        <v>452</v>
      </c>
      <c r="B61" s="125" t="s">
        <v>70</v>
      </c>
      <c r="C61" s="120" t="s">
        <v>603</v>
      </c>
      <c r="D61" s="120" t="s">
        <v>658</v>
      </c>
      <c r="E61" s="119"/>
      <c r="F61" s="119"/>
      <c r="G61" s="119"/>
      <c r="H61" s="122" t="str">
        <f>IF(O61=Catégorie!$D$13,
    IF(
            ((J61&lt;=Catégorie!$C$6)*(J61&gt;=Catégorie!$B$6)),
             IF(D61="H",Catégorie!$D$6,Catégorie!$E$6),
          IF(
            ((J61&lt;=Catégorie!$C$5)*(J61&gt;=Catégorie!$B$5)),
             IF(D61="H",Catégorie!$D$5,Catégorie!$E$5),
          IF(
            ((J61&lt;=Catégorie!$C$4)*(J61&gt;=Catégorie!$B$4)),
             IF(D61="H",Catégorie!$D$4,Catégorie!$E$4),
          IF(
            ((J61&lt;=Catégorie!$C$3)*(J61&gt;=Catégorie!$B$3)),
             IF(D61="H",Catégorie!$D$3,Catégorie!$E$3),
            )
            )
            )
        ),
 IF(
       J61&lt;=Catégorie!$C$10,
        IF(D61="H",Catégorie!$D$10,Catégorie!$E$10),
          IF(
            ((J61&lt;=Catégorie!$C$9)*(J61&gt;=Catégorie!$B$9)),
             IF(D61="H",Catégorie!$D$9,Catégorie!$E$9),
          IF(
            ((J61&lt;=Catégorie!$C$8)*(J61&gt;=Catégorie!$B$8)),
             IF(D61="H",Catégorie!$D$8,Catégorie!$E$8),
          IF(
            ((J61&lt;=Catégorie!$C$7)*(J61&gt;=Catégorie!$B$7)),
             IF(D61="H",Catégorie!$D$7,Catégorie!$E$7),
   )
   )
   )
 )
)</f>
        <v>VH3</v>
      </c>
      <c r="I61" s="120"/>
      <c r="J61" s="120">
        <v>1956</v>
      </c>
      <c r="K61" s="120"/>
      <c r="L61" s="120" t="s">
        <v>192</v>
      </c>
      <c r="M61" s="120" t="s">
        <v>192</v>
      </c>
      <c r="N61" s="158" t="s">
        <v>616</v>
      </c>
      <c r="O61" s="122" t="str">
        <f>IF(J61="","An !", IF(((D61&lt;&gt;"H") * (D61&lt;&gt;"F")),"Sexe !",
IF(J61&lt;=Catégorie!$C$14,Catégorie!$D$14,IF(((J61&gt;=Catégorie!$B$13)*(J61&lt;=Catégorie!$C$13)),Catégorie!$D$13,"Inconnu"))
))</f>
        <v>CAT2</v>
      </c>
      <c r="P61" s="111">
        <v>49</v>
      </c>
    </row>
    <row r="62" spans="1:16" ht="20.100000000000001" customHeight="1" x14ac:dyDescent="0.2">
      <c r="A62" s="114">
        <v>451</v>
      </c>
      <c r="B62" s="125" t="s">
        <v>58</v>
      </c>
      <c r="C62" s="120" t="s">
        <v>617</v>
      </c>
      <c r="D62" s="120" t="s">
        <v>658</v>
      </c>
      <c r="E62" s="119"/>
      <c r="F62" s="119"/>
      <c r="G62" s="119"/>
      <c r="H62" s="122" t="str">
        <f>IF(O62=Catégorie!$D$13,
    IF(
            ((J62&lt;=Catégorie!$C$6)*(J62&gt;=Catégorie!$B$6)),
             IF(D62="H",Catégorie!$D$6,Catégorie!$E$6),
          IF(
            ((J62&lt;=Catégorie!$C$5)*(J62&gt;=Catégorie!$B$5)),
             IF(D62="H",Catégorie!$D$5,Catégorie!$E$5),
          IF(
            ((J62&lt;=Catégorie!$C$4)*(J62&gt;=Catégorie!$B$4)),
             IF(D62="H",Catégorie!$D$4,Catégorie!$E$4),
          IF(
            ((J62&lt;=Catégorie!$C$3)*(J62&gt;=Catégorie!$B$3)),
             IF(D62="H",Catégorie!$D$3,Catégorie!$E$3),
            )
            )
            )
        ),
 IF(
       J62&lt;=Catégorie!$C$10,
        IF(D62="H",Catégorie!$D$10,Catégorie!$E$10),
          IF(
            ((J62&lt;=Catégorie!$C$9)*(J62&gt;=Catégorie!$B$9)),
             IF(D62="H",Catégorie!$D$9,Catégorie!$E$9),
          IF(
            ((J62&lt;=Catégorie!$C$8)*(J62&gt;=Catégorie!$B$8)),
             IF(D62="H",Catégorie!$D$8,Catégorie!$E$8),
          IF(
            ((J62&lt;=Catégorie!$C$7)*(J62&gt;=Catégorie!$B$7)),
             IF(D62="H",Catégorie!$D$7,Catégorie!$E$7),
   )
   )
   )
 )
)</f>
        <v>VH1</v>
      </c>
      <c r="I62" s="120" t="s">
        <v>618</v>
      </c>
      <c r="J62" s="120">
        <v>1968</v>
      </c>
      <c r="K62" s="120">
        <v>1831984</v>
      </c>
      <c r="L62" s="120"/>
      <c r="M62" s="120" t="s">
        <v>192</v>
      </c>
      <c r="N62" s="158" t="s">
        <v>619</v>
      </c>
      <c r="O62" s="122" t="str">
        <f>IF(J62="","An !", IF(((D62&lt;&gt;"H") * (D62&lt;&gt;"F")),"Sexe !",
IF(J62&lt;=Catégorie!$C$14,Catégorie!$D$14,IF(((J62&gt;=Catégorie!$B$13)*(J62&lt;=Catégorie!$C$13)),Catégorie!$D$13,"Inconnu"))
))</f>
        <v>CAT2</v>
      </c>
      <c r="P62" s="111">
        <v>50</v>
      </c>
    </row>
    <row r="63" spans="1:16" ht="20.100000000000001" customHeight="1" x14ac:dyDescent="0.2">
      <c r="A63" s="114">
        <v>450</v>
      </c>
      <c r="B63" s="125" t="s">
        <v>54</v>
      </c>
      <c r="C63" s="120" t="s">
        <v>222</v>
      </c>
      <c r="D63" s="120" t="s">
        <v>658</v>
      </c>
      <c r="E63" s="119"/>
      <c r="F63" s="119"/>
      <c r="G63" s="119"/>
      <c r="H63" s="122" t="str">
        <f>IF(O63=Catégorie!$D$13,
    IF(
            ((J63&lt;=Catégorie!$C$6)*(J63&gt;=Catégorie!$B$6)),
             IF(D63="H",Catégorie!$D$6,Catégorie!$E$6),
          IF(
            ((J63&lt;=Catégorie!$C$5)*(J63&gt;=Catégorie!$B$5)),
             IF(D63="H",Catégorie!$D$5,Catégorie!$E$5),
          IF(
            ((J63&lt;=Catégorie!$C$4)*(J63&gt;=Catégorie!$B$4)),
             IF(D63="H",Catégorie!$D$4,Catégorie!$E$4),
          IF(
            ((J63&lt;=Catégorie!$C$3)*(J63&gt;=Catégorie!$B$3)),
             IF(D63="H",Catégorie!$D$3,Catégorie!$E$3),
            )
            )
            )
        ),
 IF(
       J63&lt;=Catégorie!$C$10,
        IF(D63="H",Catégorie!$D$10,Catégorie!$E$10),
          IF(
            ((J63&lt;=Catégorie!$C$9)*(J63&gt;=Catégorie!$B$9)),
             IF(D63="H",Catégorie!$D$9,Catégorie!$E$9),
          IF(
            ((J63&lt;=Catégorie!$C$8)*(J63&gt;=Catégorie!$B$8)),
             IF(D63="H",Catégorie!$D$8,Catégorie!$E$8),
          IF(
            ((J63&lt;=Catégorie!$C$7)*(J63&gt;=Catégorie!$B$7)),
             IF(D63="H",Catégorie!$D$7,Catégorie!$E$7),
   )
   )
   )
 )
)</f>
        <v>SH</v>
      </c>
      <c r="I63" s="120"/>
      <c r="J63" s="120">
        <v>1982</v>
      </c>
      <c r="K63" s="120"/>
      <c r="L63" s="120" t="s">
        <v>192</v>
      </c>
      <c r="M63" s="120" t="s">
        <v>192</v>
      </c>
      <c r="N63" s="158" t="s">
        <v>620</v>
      </c>
      <c r="O63" s="122" t="str">
        <f>IF(J63="","An !", IF(((D63&lt;&gt;"H") * (D63&lt;&gt;"F")),"Sexe !",
IF(J63&lt;=Catégorie!$C$14,Catégorie!$D$14,IF(((J63&gt;=Catégorie!$B$13)*(J63&lt;=Catégorie!$C$13)),Catégorie!$D$13,"Inconnu"))
))</f>
        <v>CAT1</v>
      </c>
      <c r="P63" s="111">
        <v>51</v>
      </c>
    </row>
    <row r="64" spans="1:16" ht="20.100000000000001" customHeight="1" x14ac:dyDescent="0.2">
      <c r="A64" s="114">
        <v>449</v>
      </c>
      <c r="B64" s="125" t="s">
        <v>621</v>
      </c>
      <c r="C64" s="120" t="s">
        <v>622</v>
      </c>
      <c r="D64" s="120" t="s">
        <v>658</v>
      </c>
      <c r="E64" s="119"/>
      <c r="F64" s="119"/>
      <c r="G64" s="119"/>
      <c r="H64" s="122" t="str">
        <f>IF(O64=Catégorie!$D$13,
    IF(
            ((J64&lt;=Catégorie!$C$6)*(J64&gt;=Catégorie!$B$6)),
             IF(D64="H",Catégorie!$D$6,Catégorie!$E$6),
          IF(
            ((J64&lt;=Catégorie!$C$5)*(J64&gt;=Catégorie!$B$5)),
             IF(D64="H",Catégorie!$D$5,Catégorie!$E$5),
          IF(
            ((J64&lt;=Catégorie!$C$4)*(J64&gt;=Catégorie!$B$4)),
             IF(D64="H",Catégorie!$D$4,Catégorie!$E$4),
          IF(
            ((J64&lt;=Catégorie!$C$3)*(J64&gt;=Catégorie!$B$3)),
             IF(D64="H",Catégorie!$D$3,Catégorie!$E$3),
            )
            )
            )
        ),
 IF(
       J64&lt;=Catégorie!$C$10,
        IF(D64="H",Catégorie!$D$10,Catégorie!$E$10),
          IF(
            ((J64&lt;=Catégorie!$C$9)*(J64&gt;=Catégorie!$B$9)),
             IF(D64="H",Catégorie!$D$9,Catégorie!$E$9),
          IF(
            ((J64&lt;=Catégorie!$C$8)*(J64&gt;=Catégorie!$B$8)),
             IF(D64="H",Catégorie!$D$8,Catégorie!$E$8),
          IF(
            ((J64&lt;=Catégorie!$C$7)*(J64&gt;=Catégorie!$B$7)),
             IF(D64="H",Catégorie!$D$7,Catégorie!$E$7),
   )
   )
   )
 )
)</f>
        <v>VH4</v>
      </c>
      <c r="I64" s="120"/>
      <c r="J64" s="120"/>
      <c r="K64" s="120"/>
      <c r="L64" s="120"/>
      <c r="M64" s="120" t="s">
        <v>192</v>
      </c>
      <c r="N64" s="158"/>
      <c r="O64" s="122" t="str">
        <f>IF(J64="","An !", IF(((D64&lt;&gt;"H") * (D64&lt;&gt;"F")),"Sexe !",
IF(J64&lt;=Catégorie!$C$14,Catégorie!$D$14,IF(((J64&gt;=Catégorie!$B$13)*(J64&lt;=Catégorie!$C$13)),Catégorie!$D$13,"Inconnu"))
))</f>
        <v>An !</v>
      </c>
      <c r="P64" s="111">
        <v>52</v>
      </c>
    </row>
    <row r="65" spans="1:16" ht="20.100000000000001" customHeight="1" x14ac:dyDescent="0.2">
      <c r="A65" s="114">
        <v>448</v>
      </c>
      <c r="B65" s="125" t="s">
        <v>623</v>
      </c>
      <c r="C65" s="120" t="s">
        <v>624</v>
      </c>
      <c r="D65" s="120" t="s">
        <v>658</v>
      </c>
      <c r="E65" s="119"/>
      <c r="F65" s="119"/>
      <c r="G65" s="119"/>
      <c r="H65" s="122" t="str">
        <f>IF(O65=Catégorie!$D$13,
    IF(
            ((J65&lt;=Catégorie!$C$6)*(J65&gt;=Catégorie!$B$6)),
             IF(D65="H",Catégorie!$D$6,Catégorie!$E$6),
          IF(
            ((J65&lt;=Catégorie!$C$5)*(J65&gt;=Catégorie!$B$5)),
             IF(D65="H",Catégorie!$D$5,Catégorie!$E$5),
          IF(
            ((J65&lt;=Catégorie!$C$4)*(J65&gt;=Catégorie!$B$4)),
             IF(D65="H",Catégorie!$D$4,Catégorie!$E$4),
          IF(
            ((J65&lt;=Catégorie!$C$3)*(J65&gt;=Catégorie!$B$3)),
             IF(D65="H",Catégorie!$D$3,Catégorie!$E$3),
            )
            )
            )
        ),
 IF(
       J65&lt;=Catégorie!$C$10,
        IF(D65="H",Catégorie!$D$10,Catégorie!$E$10),
          IF(
            ((J65&lt;=Catégorie!$C$9)*(J65&gt;=Catégorie!$B$9)),
             IF(D65="H",Catégorie!$D$9,Catégorie!$E$9),
          IF(
            ((J65&lt;=Catégorie!$C$8)*(J65&gt;=Catégorie!$B$8)),
             IF(D65="H",Catégorie!$D$8,Catégorie!$E$8),
          IF(
            ((J65&lt;=Catégorie!$C$7)*(J65&gt;=Catégorie!$B$7)),
             IF(D65="H",Catégorie!$D$7,Catégorie!$E$7),
   )
   )
   )
 )
)</f>
        <v>SH</v>
      </c>
      <c r="I65" s="120"/>
      <c r="J65" s="120">
        <v>1983</v>
      </c>
      <c r="K65" s="120"/>
      <c r="L65" s="120" t="s">
        <v>192</v>
      </c>
      <c r="M65" s="120" t="s">
        <v>192</v>
      </c>
      <c r="N65" s="158" t="s">
        <v>625</v>
      </c>
      <c r="O65" s="122" t="str">
        <f>IF(J65="","An !", IF(((D65&lt;&gt;"H") * (D65&lt;&gt;"F")),"Sexe !",
IF(J65&lt;=Catégorie!$C$14,Catégorie!$D$14,IF(((J65&gt;=Catégorie!$B$13)*(J65&lt;=Catégorie!$C$13)),Catégorie!$D$13,"Inconnu"))
))</f>
        <v>CAT1</v>
      </c>
      <c r="P65" s="111">
        <v>53</v>
      </c>
    </row>
    <row r="66" spans="1:16" ht="20.100000000000001" customHeight="1" x14ac:dyDescent="0.2">
      <c r="A66" s="114">
        <v>447</v>
      </c>
      <c r="B66" s="125" t="s">
        <v>626</v>
      </c>
      <c r="C66" s="120" t="s">
        <v>222</v>
      </c>
      <c r="D66" s="120" t="s">
        <v>658</v>
      </c>
      <c r="E66" s="119"/>
      <c r="F66" s="119"/>
      <c r="G66" s="119"/>
      <c r="H66" s="122" t="str">
        <f>IF(O66=Catégorie!$D$13,
    IF(
            ((J66&lt;=Catégorie!$C$6)*(J66&gt;=Catégorie!$B$6)),
             IF(D66="H",Catégorie!$D$6,Catégorie!$E$6),
          IF(
            ((J66&lt;=Catégorie!$C$5)*(J66&gt;=Catégorie!$B$5)),
             IF(D66="H",Catégorie!$D$5,Catégorie!$E$5),
          IF(
            ((J66&lt;=Catégorie!$C$4)*(J66&gt;=Catégorie!$B$4)),
             IF(D66="H",Catégorie!$D$4,Catégorie!$E$4),
          IF(
            ((J66&lt;=Catégorie!$C$3)*(J66&gt;=Catégorie!$B$3)),
             IF(D66="H",Catégorie!$D$3,Catégorie!$E$3),
            )
            )
            )
        ),
 IF(
       J66&lt;=Catégorie!$C$10,
        IF(D66="H",Catégorie!$D$10,Catégorie!$E$10),
          IF(
            ((J66&lt;=Catégorie!$C$9)*(J66&gt;=Catégorie!$B$9)),
             IF(D66="H",Catégorie!$D$9,Catégorie!$E$9),
          IF(
            ((J66&lt;=Catégorie!$C$8)*(J66&gt;=Catégorie!$B$8)),
             IF(D66="H",Catégorie!$D$8,Catégorie!$E$8),
          IF(
            ((J66&lt;=Catégorie!$C$7)*(J66&gt;=Catégorie!$B$7)),
             IF(D66="H",Catégorie!$D$7,Catégorie!$E$7),
   )
   )
   )
 )
)</f>
        <v>SH</v>
      </c>
      <c r="I66" s="120"/>
      <c r="J66" s="120">
        <v>1979</v>
      </c>
      <c r="K66" s="120"/>
      <c r="L66" s="120" t="s">
        <v>192</v>
      </c>
      <c r="M66" s="120" t="s">
        <v>192</v>
      </c>
      <c r="N66" s="158" t="s">
        <v>627</v>
      </c>
      <c r="O66" s="122" t="str">
        <f>IF(J66="","An !", IF(((D66&lt;&gt;"H") * (D66&lt;&gt;"F")),"Sexe !",
IF(J66&lt;=Catégorie!$C$14,Catégorie!$D$14,IF(((J66&gt;=Catégorie!$B$13)*(J66&lt;=Catégorie!$C$13)),Catégorie!$D$13,"Inconnu"))
))</f>
        <v>CAT1</v>
      </c>
      <c r="P66" s="111">
        <v>54</v>
      </c>
    </row>
    <row r="67" spans="1:16" ht="20.100000000000001" customHeight="1" x14ac:dyDescent="0.2">
      <c r="A67" s="114">
        <v>446</v>
      </c>
      <c r="B67" s="125" t="s">
        <v>142</v>
      </c>
      <c r="C67" s="120" t="s">
        <v>622</v>
      </c>
      <c r="D67" s="120" t="s">
        <v>658</v>
      </c>
      <c r="E67" s="119"/>
      <c r="F67" s="119"/>
      <c r="G67" s="119"/>
      <c r="H67" s="122" t="str">
        <f>IF(O67=Catégorie!$D$13,
    IF(
            ((J67&lt;=Catégorie!$C$6)*(J67&gt;=Catégorie!$B$6)),
             IF(D67="H",Catégorie!$D$6,Catégorie!$E$6),
          IF(
            ((J67&lt;=Catégorie!$C$5)*(J67&gt;=Catégorie!$B$5)),
             IF(D67="H",Catégorie!$D$5,Catégorie!$E$5),
          IF(
            ((J67&lt;=Catégorie!$C$4)*(J67&gt;=Catégorie!$B$4)),
             IF(D67="H",Catégorie!$D$4,Catégorie!$E$4),
          IF(
            ((J67&lt;=Catégorie!$C$3)*(J67&gt;=Catégorie!$B$3)),
             IF(D67="H",Catégorie!$D$3,Catégorie!$E$3),
            )
            )
            )
        ),
 IF(
       J67&lt;=Catégorie!$C$10,
        IF(D67="H",Catégorie!$D$10,Catégorie!$E$10),
          IF(
            ((J67&lt;=Catégorie!$C$9)*(J67&gt;=Catégorie!$B$9)),
             IF(D67="H",Catégorie!$D$9,Catégorie!$E$9),
          IF(
            ((J67&lt;=Catégorie!$C$8)*(J67&gt;=Catégorie!$B$8)),
             IF(D67="H",Catégorie!$D$8,Catégorie!$E$8),
          IF(
            ((J67&lt;=Catégorie!$C$7)*(J67&gt;=Catégorie!$B$7)),
             IF(D67="H",Catégorie!$D$7,Catégorie!$E$7),
   )
   )
   )
 )
)</f>
        <v>SH</v>
      </c>
      <c r="I67" s="120" t="s">
        <v>608</v>
      </c>
      <c r="J67" s="120">
        <v>1992</v>
      </c>
      <c r="K67" s="120">
        <v>95882248</v>
      </c>
      <c r="L67" s="120"/>
      <c r="M67" s="120"/>
      <c r="N67" s="158"/>
      <c r="O67" s="122" t="str">
        <f>IF(J67="","An !", IF(((D67&lt;&gt;"H") * (D67&lt;&gt;"F")),"Sexe !",
IF(J67&lt;=Catégorie!$C$14,Catégorie!$D$14,IF(((J67&gt;=Catégorie!$B$13)*(J67&lt;=Catégorie!$C$13)),Catégorie!$D$13,"Inconnu"))
))</f>
        <v>CAT1</v>
      </c>
      <c r="P67" s="111">
        <v>55</v>
      </c>
    </row>
    <row r="68" spans="1:16" ht="20.100000000000001" customHeight="1" x14ac:dyDescent="0.2">
      <c r="A68" s="114">
        <v>445</v>
      </c>
      <c r="B68" s="125" t="s">
        <v>628</v>
      </c>
      <c r="C68" s="120" t="s">
        <v>226</v>
      </c>
      <c r="D68" s="120" t="s">
        <v>658</v>
      </c>
      <c r="E68" s="119"/>
      <c r="F68" s="119"/>
      <c r="G68" s="119"/>
      <c r="H68" s="122" t="str">
        <f>IF(O68=Catégorie!$D$13,
    IF(
            ((J68&lt;=Catégorie!$C$6)*(J68&gt;=Catégorie!$B$6)),
             IF(D68="H",Catégorie!$D$6,Catégorie!$E$6),
          IF(
            ((J68&lt;=Catégorie!$C$5)*(J68&gt;=Catégorie!$B$5)),
             IF(D68="H",Catégorie!$D$5,Catégorie!$E$5),
          IF(
            ((J68&lt;=Catégorie!$C$4)*(J68&gt;=Catégorie!$B$4)),
             IF(D68="H",Catégorie!$D$4,Catégorie!$E$4),
          IF(
            ((J68&lt;=Catégorie!$C$3)*(J68&gt;=Catégorie!$B$3)),
             IF(D68="H",Catégorie!$D$3,Catégorie!$E$3),
            )
            )
            )
        ),
 IF(
       J68&lt;=Catégorie!$C$10,
        IF(D68="H",Catégorie!$D$10,Catégorie!$E$10),
          IF(
            ((J68&lt;=Catégorie!$C$9)*(J68&gt;=Catégorie!$B$9)),
             IF(D68="H",Catégorie!$D$9,Catégorie!$E$9),
          IF(
            ((J68&lt;=Catégorie!$C$8)*(J68&gt;=Catégorie!$B$8)),
             IF(D68="H",Catégorie!$D$8,Catégorie!$E$8),
          IF(
            ((J68&lt;=Catégorie!$C$7)*(J68&gt;=Catégorie!$B$7)),
             IF(D68="H",Catégorie!$D$7,Catégorie!$E$7),
   )
   )
   )
 )
)</f>
        <v>VH1</v>
      </c>
      <c r="I68" s="120" t="s">
        <v>608</v>
      </c>
      <c r="J68" s="120">
        <v>1975</v>
      </c>
      <c r="K68" s="120">
        <v>95902571</v>
      </c>
      <c r="L68" s="120"/>
      <c r="M68" s="120"/>
      <c r="N68" s="158"/>
      <c r="O68" s="122" t="str">
        <f>IF(J68="","An !", IF(((D68&lt;&gt;"H") * (D68&lt;&gt;"F")),"Sexe !",
IF(J68&lt;=Catégorie!$C$14,Catégorie!$D$14,IF(((J68&gt;=Catégorie!$B$13)*(J68&lt;=Catégorie!$C$13)),Catégorie!$D$13,"Inconnu"))
))</f>
        <v>CAT2</v>
      </c>
      <c r="P68" s="111">
        <v>56</v>
      </c>
    </row>
    <row r="69" spans="1:16" ht="20.100000000000001" customHeight="1" x14ac:dyDescent="0.2">
      <c r="A69" s="114">
        <v>444</v>
      </c>
      <c r="B69" s="125" t="s">
        <v>629</v>
      </c>
      <c r="C69" s="120" t="s">
        <v>630</v>
      </c>
      <c r="D69" s="120" t="s">
        <v>658</v>
      </c>
      <c r="E69" s="119"/>
      <c r="F69" s="119"/>
      <c r="G69" s="119"/>
      <c r="H69" s="122" t="str">
        <f>IF(O69=Catégorie!$D$13,
    IF(
            ((J69&lt;=Catégorie!$C$6)*(J69&gt;=Catégorie!$B$6)),
             IF(D69="H",Catégorie!$D$6,Catégorie!$E$6),
          IF(
            ((J69&lt;=Catégorie!$C$5)*(J69&gt;=Catégorie!$B$5)),
             IF(D69="H",Catégorie!$D$5,Catégorie!$E$5),
          IF(
            ((J69&lt;=Catégorie!$C$4)*(J69&gt;=Catégorie!$B$4)),
             IF(D69="H",Catégorie!$D$4,Catégorie!$E$4),
          IF(
            ((J69&lt;=Catégorie!$C$3)*(J69&gt;=Catégorie!$B$3)),
             IF(D69="H",Catégorie!$D$3,Catégorie!$E$3),
            )
            )
            )
        ),
 IF(
       J69&lt;=Catégorie!$C$10,
        IF(D69="H",Catégorie!$D$10,Catégorie!$E$10),
          IF(
            ((J69&lt;=Catégorie!$C$9)*(J69&gt;=Catégorie!$B$9)),
             IF(D69="H",Catégorie!$D$9,Catégorie!$E$9),
          IF(
            ((J69&lt;=Catégorie!$C$8)*(J69&gt;=Catégorie!$B$8)),
             IF(D69="H",Catégorie!$D$8,Catégorie!$E$8),
          IF(
            ((J69&lt;=Catégorie!$C$7)*(J69&gt;=Catégorie!$B$7)),
             IF(D69="H",Catégorie!$D$7,Catégorie!$E$7),
   )
   )
   )
 )
)</f>
        <v>SH</v>
      </c>
      <c r="I69" s="120" t="s">
        <v>608</v>
      </c>
      <c r="J69" s="120">
        <v>1986</v>
      </c>
      <c r="K69" s="120">
        <v>95906856</v>
      </c>
      <c r="L69" s="120"/>
      <c r="M69" s="120"/>
      <c r="N69" s="158"/>
      <c r="O69" s="122" t="str">
        <f>IF(J69="","An !", IF(((D69&lt;&gt;"H") * (D69&lt;&gt;"F")),"Sexe !",
IF(J69&lt;=Catégorie!$C$14,Catégorie!$D$14,IF(((J69&gt;=Catégorie!$B$13)*(J69&lt;=Catégorie!$C$13)),Catégorie!$D$13,"Inconnu"))
))</f>
        <v>CAT1</v>
      </c>
      <c r="P69" s="111">
        <v>57</v>
      </c>
    </row>
    <row r="70" spans="1:16" ht="20.100000000000001" customHeight="1" x14ac:dyDescent="0.2">
      <c r="A70" s="114">
        <v>443</v>
      </c>
      <c r="B70" s="125" t="s">
        <v>631</v>
      </c>
      <c r="C70" s="120" t="s">
        <v>237</v>
      </c>
      <c r="D70" s="120" t="s">
        <v>659</v>
      </c>
      <c r="E70" s="119"/>
      <c r="F70" s="119"/>
      <c r="G70" s="119"/>
      <c r="H70" s="122" t="str">
        <f>IF(O70=Catégorie!$D$13,
    IF(
            ((J70&lt;=Catégorie!$C$6)*(J70&gt;=Catégorie!$B$6)),
             IF(D70="H",Catégorie!$D$6,Catégorie!$E$6),
          IF(
            ((J70&lt;=Catégorie!$C$5)*(J70&gt;=Catégorie!$B$5)),
             IF(D70="H",Catégorie!$D$5,Catégorie!$E$5),
          IF(
            ((J70&lt;=Catégorie!$C$4)*(J70&gt;=Catégorie!$B$4)),
             IF(D70="H",Catégorie!$D$4,Catégorie!$E$4),
          IF(
            ((J70&lt;=Catégorie!$C$3)*(J70&gt;=Catégorie!$B$3)),
             IF(D70="H",Catégorie!$D$3,Catégorie!$E$3),
            )
            )
            )
        ),
 IF(
       J70&lt;=Catégorie!$C$10,
        IF(D70="H",Catégorie!$D$10,Catégorie!$E$10),
          IF(
            ((J70&lt;=Catégorie!$C$9)*(J70&gt;=Catégorie!$B$9)),
             IF(D70="H",Catégorie!$D$9,Catégorie!$E$9),
          IF(
            ((J70&lt;=Catégorie!$C$8)*(J70&gt;=Catégorie!$B$8)),
             IF(D70="H",Catégorie!$D$8,Catégorie!$E$8),
          IF(
            ((J70&lt;=Catégorie!$C$7)*(J70&gt;=Catégorie!$B$7)),
             IF(D70="H",Catégorie!$D$7,Catégorie!$E$7),
   )
   )
   )
 )
)</f>
        <v>SF</v>
      </c>
      <c r="I70" s="120" t="s">
        <v>608</v>
      </c>
      <c r="J70" s="120">
        <v>1983</v>
      </c>
      <c r="K70" s="120">
        <v>95902025</v>
      </c>
      <c r="L70" s="120"/>
      <c r="M70" s="120"/>
      <c r="N70" s="158"/>
      <c r="O70" s="122" t="str">
        <f>IF(J70="","An !", IF(((D70&lt;&gt;"H") * (D70&lt;&gt;"F")),"Sexe !",
IF(J70&lt;=Catégorie!$C$14,Catégorie!$D$14,IF(((J70&gt;=Catégorie!$B$13)*(J70&lt;=Catégorie!$C$13)),Catégorie!$D$13,"Inconnu"))
))</f>
        <v>CAT1</v>
      </c>
      <c r="P70" s="111">
        <v>58</v>
      </c>
    </row>
    <row r="71" spans="1:16" ht="20.100000000000001" customHeight="1" x14ac:dyDescent="0.2">
      <c r="A71" s="114">
        <v>442</v>
      </c>
      <c r="B71" s="125" t="s">
        <v>81</v>
      </c>
      <c r="C71" s="120" t="s">
        <v>632</v>
      </c>
      <c r="D71" s="120" t="s">
        <v>658</v>
      </c>
      <c r="E71" s="121"/>
      <c r="F71" s="121"/>
      <c r="G71" s="121"/>
      <c r="H71" s="122" t="s">
        <v>269</v>
      </c>
      <c r="I71" s="120" t="s">
        <v>608</v>
      </c>
      <c r="J71" s="120">
        <v>1958</v>
      </c>
      <c r="K71" s="120">
        <v>95893118</v>
      </c>
      <c r="L71" s="120"/>
      <c r="M71" s="120"/>
      <c r="N71" s="158"/>
      <c r="O71" s="122" t="str">
        <f>IF(J71="","An !", IF(((D71&lt;&gt;"H") * (D71&lt;&gt;"F")),"Sexe !",
IF(J71&lt;=Catégorie!$C$14,Catégorie!$D$14,IF(((J71&gt;=Catégorie!$B$13)*(J71&lt;=Catégorie!$C$13)),Catégorie!$D$13,"Inconnu"))
))</f>
        <v>CAT2</v>
      </c>
      <c r="P71" s="111">
        <v>59</v>
      </c>
    </row>
    <row r="72" spans="1:16" ht="20.100000000000001" customHeight="1" x14ac:dyDescent="0.2">
      <c r="A72" s="114">
        <v>441</v>
      </c>
      <c r="B72" s="125" t="s">
        <v>633</v>
      </c>
      <c r="C72" s="120" t="s">
        <v>634</v>
      </c>
      <c r="D72" s="120" t="s">
        <v>658</v>
      </c>
      <c r="E72" s="121"/>
      <c r="F72" s="121"/>
      <c r="G72" s="121"/>
      <c r="H72" s="122" t="str">
        <f>IF(O72=Catégorie!$D$13,
    IF(
            ((J72&lt;=Catégorie!$C$6)*(J72&gt;=Catégorie!$B$6)),
             IF(D72="H",Catégorie!$D$6,Catégorie!$E$6),
          IF(
            ((J72&lt;=Catégorie!$C$5)*(J72&gt;=Catégorie!$B$5)),
             IF(D72="H",Catégorie!$D$5,Catégorie!$E$5),
          IF(
            ((J72&lt;=Catégorie!$C$4)*(J72&gt;=Catégorie!$B$4)),
             IF(D72="H",Catégorie!$D$4,Catégorie!$E$4),
          IF(
            ((J72&lt;=Catégorie!$C$3)*(J72&gt;=Catégorie!$B$3)),
             IF(D72="H",Catégorie!$D$3,Catégorie!$E$3),
            )
            )
            )
        ),
 IF(
       J72&lt;=Catégorie!$C$10,
        IF(D72="H",Catégorie!$D$10,Catégorie!$E$10),
          IF(
            ((J72&lt;=Catégorie!$C$9)*(J72&gt;=Catégorie!$B$9)),
             IF(D72="H",Catégorie!$D$9,Catégorie!$E$9),
          IF(
            ((J72&lt;=Catégorie!$C$8)*(J72&gt;=Catégorie!$B$8)),
             IF(D72="H",Catégorie!$D$8,Catégorie!$E$8),
          IF(
            ((J72&lt;=Catégorie!$C$7)*(J72&gt;=Catégorie!$B$7)),
             IF(D72="H",Catégorie!$D$7,Catégorie!$E$7),
   )
   )
   )
 )
)</f>
        <v>VH2</v>
      </c>
      <c r="I72" s="120" t="s">
        <v>635</v>
      </c>
      <c r="J72" s="120">
        <v>1964</v>
      </c>
      <c r="K72" s="120" t="s">
        <v>636</v>
      </c>
      <c r="L72" s="120"/>
      <c r="M72" s="120" t="s">
        <v>192</v>
      </c>
      <c r="N72" s="158"/>
      <c r="O72" s="122" t="str">
        <f>IF(J72="","An !", IF(((D72&lt;&gt;"H") * (D72&lt;&gt;"F")),"Sexe !",
IF(J72&lt;=Catégorie!$C$14,Catégorie!$D$14,IF(((J72&gt;=Catégorie!$B$13)*(J72&lt;=Catégorie!$C$13)),Catégorie!$D$13,"Inconnu"))
))</f>
        <v>CAT2</v>
      </c>
      <c r="P72" s="111">
        <v>60</v>
      </c>
    </row>
    <row r="73" spans="1:16" ht="20.100000000000001" customHeight="1" x14ac:dyDescent="0.2">
      <c r="A73" s="114">
        <v>440</v>
      </c>
      <c r="B73" s="125" t="s">
        <v>637</v>
      </c>
      <c r="C73" s="120" t="s">
        <v>638</v>
      </c>
      <c r="D73" s="120" t="s">
        <v>658</v>
      </c>
      <c r="E73" s="121"/>
      <c r="F73" s="121"/>
      <c r="G73" s="121"/>
      <c r="H73" s="122" t="str">
        <f>IF(O73=Catégorie!$D$13,
    IF(
            ((J73&lt;=Catégorie!$C$6)*(J73&gt;=Catégorie!$B$6)),
             IF(D73="H",Catégorie!$D$6,Catégorie!$E$6),
          IF(
            ((J73&lt;=Catégorie!$C$5)*(J73&gt;=Catégorie!$B$5)),
             IF(D73="H",Catégorie!$D$5,Catégorie!$E$5),
          IF(
            ((J73&lt;=Catégorie!$C$4)*(J73&gt;=Catégorie!$B$4)),
             IF(D73="H",Catégorie!$D$4,Catégorie!$E$4),
          IF(
            ((J73&lt;=Catégorie!$C$3)*(J73&gt;=Catégorie!$B$3)),
             IF(D73="H",Catégorie!$D$3,Catégorie!$E$3),
            )
            )
            )
        ),
 IF(
       J73&lt;=Catégorie!$C$10,
        IF(D73="H",Catégorie!$D$10,Catégorie!$E$10),
          IF(
            ((J73&lt;=Catégorie!$C$9)*(J73&gt;=Catégorie!$B$9)),
             IF(D73="H",Catégorie!$D$9,Catégorie!$E$9),
          IF(
            ((J73&lt;=Catégorie!$C$8)*(J73&gt;=Catégorie!$B$8)),
             IF(D73="H",Catégorie!$D$8,Catégorie!$E$8),
          IF(
            ((J73&lt;=Catégorie!$C$7)*(J73&gt;=Catégorie!$B$7)),
             IF(D73="H",Catégorie!$D$7,Catégorie!$E$7),
   )
   )
   )
 )
)</f>
        <v>VH1</v>
      </c>
      <c r="I73" s="120"/>
      <c r="J73" s="120">
        <v>1969</v>
      </c>
      <c r="K73" s="120"/>
      <c r="L73" s="120"/>
      <c r="M73" s="120" t="s">
        <v>192</v>
      </c>
      <c r="N73" s="158"/>
      <c r="O73" s="122" t="str">
        <f>IF(J73="","An !", IF(((D73&lt;&gt;"H") * (D73&lt;&gt;"F")),"Sexe !",
IF(J73&lt;=Catégorie!$C$14,Catégorie!$D$14,IF(((J73&gt;=Catégorie!$B$13)*(J73&lt;=Catégorie!$C$13)),Catégorie!$D$13,"Inconnu"))
))</f>
        <v>CAT2</v>
      </c>
      <c r="P73" s="111">
        <v>61</v>
      </c>
    </row>
    <row r="74" spans="1:16" ht="20.100000000000001" customHeight="1" x14ac:dyDescent="0.2">
      <c r="A74" s="114">
        <v>439</v>
      </c>
      <c r="B74" s="125" t="s">
        <v>87</v>
      </c>
      <c r="C74" s="120" t="s">
        <v>639</v>
      </c>
      <c r="D74" s="120" t="s">
        <v>658</v>
      </c>
      <c r="E74" s="121"/>
      <c r="F74" s="121"/>
      <c r="G74" s="121"/>
      <c r="H74" s="122" t="str">
        <f>IF(O74=Catégorie!$D$13,
    IF(
            ((J74&lt;=Catégorie!$C$6)*(J74&gt;=Catégorie!$B$6)),
             IF(D74="H",Catégorie!$D$6,Catégorie!$E$6),
          IF(
            ((J74&lt;=Catégorie!$C$5)*(J74&gt;=Catégorie!$B$5)),
             IF(D74="H",Catégorie!$D$5,Catégorie!$E$5),
          IF(
            ((J74&lt;=Catégorie!$C$4)*(J74&gt;=Catégorie!$B$4)),
             IF(D74="H",Catégorie!$D$4,Catégorie!$E$4),
          IF(
            ((J74&lt;=Catégorie!$C$3)*(J74&gt;=Catégorie!$B$3)),
             IF(D74="H",Catégorie!$D$3,Catégorie!$E$3),
            )
            )
            )
        ),
 IF(
       J74&lt;=Catégorie!$C$10,
        IF(D74="H",Catégorie!$D$10,Catégorie!$E$10),
          IF(
            ((J74&lt;=Catégorie!$C$9)*(J74&gt;=Catégorie!$B$9)),
             IF(D74="H",Catégorie!$D$9,Catégorie!$E$9),
          IF(
            ((J74&lt;=Catégorie!$C$8)*(J74&gt;=Catégorie!$B$8)),
             IF(D74="H",Catégorie!$D$8,Catégorie!$E$8),
          IF(
            ((J74&lt;=Catégorie!$C$7)*(J74&gt;=Catégorie!$B$7)),
             IF(D74="H",Catégorie!$D$7,Catégorie!$E$7),
   )
   )
   )
 )
)</f>
        <v>VH2</v>
      </c>
      <c r="I74" s="120" t="s">
        <v>640</v>
      </c>
      <c r="J74" s="120">
        <v>1963</v>
      </c>
      <c r="K74" s="120"/>
      <c r="L74" s="120" t="s">
        <v>192</v>
      </c>
      <c r="M74" s="120" t="s">
        <v>192</v>
      </c>
      <c r="N74" s="158" t="s">
        <v>641</v>
      </c>
      <c r="O74" s="122" t="str">
        <f>IF(J74="","An !", IF(((D74&lt;&gt;"H") * (D74&lt;&gt;"F")),"Sexe !",
IF(J74&lt;=Catégorie!$C$14,Catégorie!$D$14,IF(((J74&gt;=Catégorie!$B$13)*(J74&lt;=Catégorie!$C$13)),Catégorie!$D$13,"Inconnu"))
))</f>
        <v>CAT2</v>
      </c>
      <c r="P74" s="111">
        <v>62</v>
      </c>
    </row>
    <row r="75" spans="1:16" ht="20.100000000000001" customHeight="1" x14ac:dyDescent="0.2">
      <c r="A75" s="114">
        <v>438</v>
      </c>
      <c r="B75" s="125" t="s">
        <v>642</v>
      </c>
      <c r="C75" s="120" t="s">
        <v>223</v>
      </c>
      <c r="D75" s="120" t="s">
        <v>658</v>
      </c>
      <c r="E75" s="121"/>
      <c r="F75" s="121"/>
      <c r="G75" s="121"/>
      <c r="H75" s="122" t="str">
        <f>IF(O75=Catégorie!$D$13,
    IF(
            ((J75&lt;=Catégorie!$C$6)*(J75&gt;=Catégorie!$B$6)),
             IF(D75="H",Catégorie!$D$6,Catégorie!$E$6),
          IF(
            ((J75&lt;=Catégorie!$C$5)*(J75&gt;=Catégorie!$B$5)),
             IF(D75="H",Catégorie!$D$5,Catégorie!$E$5),
          IF(
            ((J75&lt;=Catégorie!$C$4)*(J75&gt;=Catégorie!$B$4)),
             IF(D75="H",Catégorie!$D$4,Catégorie!$E$4),
          IF(
            ((J75&lt;=Catégorie!$C$3)*(J75&gt;=Catégorie!$B$3)),
             IF(D75="H",Catégorie!$D$3,Catégorie!$E$3),
            )
            )
            )
        ),
 IF(
       J75&lt;=Catégorie!$C$10,
        IF(D75="H",Catégorie!$D$10,Catégorie!$E$10),
          IF(
            ((J75&lt;=Catégorie!$C$9)*(J75&gt;=Catégorie!$B$9)),
             IF(D75="H",Catégorie!$D$9,Catégorie!$E$9),
          IF(
            ((J75&lt;=Catégorie!$C$8)*(J75&gt;=Catégorie!$B$8)),
             IF(D75="H",Catégorie!$D$8,Catégorie!$E$8),
          IF(
            ((J75&lt;=Catégorie!$C$7)*(J75&gt;=Catégorie!$B$7)),
             IF(D75="H",Catégorie!$D$7,Catégorie!$E$7),
   )
   )
   )
 )
)</f>
        <v>SH</v>
      </c>
      <c r="I75" s="120"/>
      <c r="J75" s="120">
        <v>1980</v>
      </c>
      <c r="K75" s="120"/>
      <c r="L75" s="120" t="s">
        <v>192</v>
      </c>
      <c r="M75" s="120" t="s">
        <v>192</v>
      </c>
      <c r="N75" s="158" t="s">
        <v>643</v>
      </c>
      <c r="O75" s="122" t="str">
        <f>IF(J75="","An !", IF(((D75&lt;&gt;"H") * (D75&lt;&gt;"F")),"Sexe !",
IF(J75&lt;=Catégorie!$C$14,Catégorie!$D$14,IF(((J75&gt;=Catégorie!$B$13)*(J75&lt;=Catégorie!$C$13)),Catégorie!$D$13,"Inconnu"))
))</f>
        <v>CAT1</v>
      </c>
      <c r="P75" s="111">
        <v>63</v>
      </c>
    </row>
    <row r="76" spans="1:16" ht="20.100000000000001" customHeight="1" x14ac:dyDescent="0.2">
      <c r="A76" s="114">
        <v>437</v>
      </c>
      <c r="B76" s="125" t="s">
        <v>644</v>
      </c>
      <c r="C76" s="120" t="s">
        <v>645</v>
      </c>
      <c r="D76" s="120" t="s">
        <v>658</v>
      </c>
      <c r="E76" s="121"/>
      <c r="F76" s="121"/>
      <c r="G76" s="121"/>
      <c r="H76" s="122" t="str">
        <f>IF(O76=Catégorie!$D$13,
    IF(
            ((J76&lt;=Catégorie!$C$6)*(J76&gt;=Catégorie!$B$6)),
             IF(D76="H",Catégorie!$D$6,Catégorie!$E$6),
          IF(
            ((J76&lt;=Catégorie!$C$5)*(J76&gt;=Catégorie!$B$5)),
             IF(D76="H",Catégorie!$D$5,Catégorie!$E$5),
          IF(
            ((J76&lt;=Catégorie!$C$4)*(J76&gt;=Catégorie!$B$4)),
             IF(D76="H",Catégorie!$D$4,Catégorie!$E$4),
          IF(
            ((J76&lt;=Catégorie!$C$3)*(J76&gt;=Catégorie!$B$3)),
             IF(D76="H",Catégorie!$D$3,Catégorie!$E$3),
            )
            )
            )
        ),
 IF(
       J76&lt;=Catégorie!$C$10,
        IF(D76="H",Catégorie!$D$10,Catégorie!$E$10),
          IF(
            ((J76&lt;=Catégorie!$C$9)*(J76&gt;=Catégorie!$B$9)),
             IF(D76="H",Catégorie!$D$9,Catégorie!$E$9),
          IF(
            ((J76&lt;=Catégorie!$C$8)*(J76&gt;=Catégorie!$B$8)),
             IF(D76="H",Catégorie!$D$8,Catégorie!$E$8),
          IF(
            ((J76&lt;=Catégorie!$C$7)*(J76&gt;=Catégorie!$B$7)),
             IF(D76="H",Catégorie!$D$7,Catégorie!$E$7),
   )
   )
   )
 )
)</f>
        <v>VH3</v>
      </c>
      <c r="I76" s="120"/>
      <c r="J76" s="120">
        <v>1955</v>
      </c>
      <c r="K76" s="120"/>
      <c r="L76" s="120" t="s">
        <v>192</v>
      </c>
      <c r="M76" s="120" t="s">
        <v>192</v>
      </c>
      <c r="N76" s="158" t="s">
        <v>646</v>
      </c>
      <c r="O76" s="122" t="str">
        <f>IF(J76="","An !", IF(((D76&lt;&gt;"H") * (D76&lt;&gt;"F")),"Sexe !",
IF(J76&lt;=Catégorie!$C$14,Catégorie!$D$14,IF(((J76&gt;=Catégorie!$B$13)*(J76&lt;=Catégorie!$C$13)),Catégorie!$D$13,"Inconnu"))
))</f>
        <v>CAT2</v>
      </c>
      <c r="P76" s="111">
        <v>64</v>
      </c>
    </row>
    <row r="77" spans="1:16" ht="20.100000000000001" customHeight="1" x14ac:dyDescent="0.2">
      <c r="A77" s="114">
        <v>436</v>
      </c>
      <c r="B77" s="125" t="s">
        <v>85</v>
      </c>
      <c r="C77" s="120" t="s">
        <v>647</v>
      </c>
      <c r="D77" s="120" t="s">
        <v>658</v>
      </c>
      <c r="E77" s="121"/>
      <c r="F77" s="121"/>
      <c r="G77" s="121"/>
      <c r="H77" s="122" t="str">
        <f>IF(O77=Catégorie!$D$13,
    IF(
            ((J77&lt;=Catégorie!$C$6)*(J77&gt;=Catégorie!$B$6)),
             IF(D77="H",Catégorie!$D$6,Catégorie!$E$6),
          IF(
            ((J77&lt;=Catégorie!$C$5)*(J77&gt;=Catégorie!$B$5)),
             IF(D77="H",Catégorie!$D$5,Catégorie!$E$5),
          IF(
            ((J77&lt;=Catégorie!$C$4)*(J77&gt;=Catégorie!$B$4)),
             IF(D77="H",Catégorie!$D$4,Catégorie!$E$4),
          IF(
            ((J77&lt;=Catégorie!$C$3)*(J77&gt;=Catégorie!$B$3)),
             IF(D77="H",Catégorie!$D$3,Catégorie!$E$3),
            )
            )
            )
        ),
 IF(
       J77&lt;=Catégorie!$C$10,
        IF(D77="H",Catégorie!$D$10,Catégorie!$E$10),
          IF(
            ((J77&lt;=Catégorie!$C$9)*(J77&gt;=Catégorie!$B$9)),
             IF(D77="H",Catégorie!$D$9,Catégorie!$E$9),
          IF(
            ((J77&lt;=Catégorie!$C$8)*(J77&gt;=Catégorie!$B$8)),
             IF(D77="H",Catégorie!$D$8,Catégorie!$E$8),
          IF(
            ((J77&lt;=Catégorie!$C$7)*(J77&gt;=Catégorie!$B$7)),
             IF(D77="H",Catégorie!$D$7,Catégorie!$E$7),
   )
   )
   )
 )
)</f>
        <v>VH2</v>
      </c>
      <c r="I77" s="120" t="s">
        <v>608</v>
      </c>
      <c r="J77" s="120">
        <v>1963</v>
      </c>
      <c r="K77" s="120" t="s">
        <v>648</v>
      </c>
      <c r="L77" s="120" t="s">
        <v>192</v>
      </c>
      <c r="M77" s="120" t="s">
        <v>192</v>
      </c>
      <c r="N77" s="158" t="s">
        <v>649</v>
      </c>
      <c r="O77" s="122" t="str">
        <f>IF(J77="","An !", IF(((D77&lt;&gt;"H") * (D77&lt;&gt;"F")),"Sexe !",
IF(J77&lt;=Catégorie!$C$14,Catégorie!$D$14,IF(((J77&gt;=Catégorie!$B$13)*(J77&lt;=Catégorie!$C$13)),Catégorie!$D$13,"Inconnu"))
))</f>
        <v>CAT2</v>
      </c>
      <c r="P77" s="111">
        <v>65</v>
      </c>
    </row>
    <row r="78" spans="1:16" ht="20.100000000000001" customHeight="1" x14ac:dyDescent="0.2">
      <c r="A78" s="114">
        <v>435</v>
      </c>
      <c r="B78" s="125" t="s">
        <v>650</v>
      </c>
      <c r="C78" s="120" t="s">
        <v>651</v>
      </c>
      <c r="D78" s="120" t="s">
        <v>659</v>
      </c>
      <c r="E78" s="121"/>
      <c r="F78" s="121"/>
      <c r="G78" s="121"/>
      <c r="H78" s="122" t="str">
        <f>IF(O78=Catégorie!$D$13,
    IF(
            ((J78&lt;=Catégorie!$C$6)*(J78&gt;=Catégorie!$B$6)),
             IF(D78="H",Catégorie!$D$6,Catégorie!$E$6),
          IF(
            ((J78&lt;=Catégorie!$C$5)*(J78&gt;=Catégorie!$B$5)),
             IF(D78="H",Catégorie!$D$5,Catégorie!$E$5),
          IF(
            ((J78&lt;=Catégorie!$C$4)*(J78&gt;=Catégorie!$B$4)),
             IF(D78="H",Catégorie!$D$4,Catégorie!$E$4),
          IF(
            ((J78&lt;=Catégorie!$C$3)*(J78&gt;=Catégorie!$B$3)),
             IF(D78="H",Catégorie!$D$3,Catégorie!$E$3),
            )
            )
            )
        ),
 IF(
       J78&lt;=Catégorie!$C$10,
        IF(D78="H",Catégorie!$D$10,Catégorie!$E$10),
          IF(
            ((J78&lt;=Catégorie!$C$9)*(J78&gt;=Catégorie!$B$9)),
             IF(D78="H",Catégorie!$D$9,Catégorie!$E$9),
          IF(
            ((J78&lt;=Catégorie!$C$8)*(J78&gt;=Catégorie!$B$8)),
             IF(D78="H",Catégorie!$D$8,Catégorie!$E$8),
          IF(
            ((J78&lt;=Catégorie!$C$7)*(J78&gt;=Catégorie!$B$7)),
             IF(D78="H",Catégorie!$D$7,Catégorie!$E$7),
   )
   )
   )
 )
)</f>
        <v>VF1</v>
      </c>
      <c r="I78" s="120" t="s">
        <v>652</v>
      </c>
      <c r="J78" s="120">
        <v>1971</v>
      </c>
      <c r="K78" s="120">
        <v>1494065</v>
      </c>
      <c r="L78" s="120" t="s">
        <v>192</v>
      </c>
      <c r="M78" s="120" t="s">
        <v>192</v>
      </c>
      <c r="N78" s="158" t="s">
        <v>653</v>
      </c>
      <c r="O78" s="122" t="str">
        <f>IF(J78="","An !", IF(((D78&lt;&gt;"H") * (D78&lt;&gt;"F")),"Sexe !",
IF(J78&lt;=Catégorie!$C$14,Catégorie!$D$14,IF(((J78&gt;=Catégorie!$B$13)*(J78&lt;=Catégorie!$C$13)),Catégorie!$D$13,"Inconnu"))
))</f>
        <v>CAT2</v>
      </c>
      <c r="P78" s="111">
        <v>66</v>
      </c>
    </row>
    <row r="79" spans="1:16" ht="20.100000000000001" customHeight="1" x14ac:dyDescent="0.2">
      <c r="A79" s="114">
        <v>434</v>
      </c>
      <c r="B79" s="125" t="s">
        <v>654</v>
      </c>
      <c r="C79" s="120" t="s">
        <v>605</v>
      </c>
      <c r="D79" s="120" t="s">
        <v>658</v>
      </c>
      <c r="E79" s="121"/>
      <c r="F79" s="121"/>
      <c r="G79" s="121"/>
      <c r="H79" s="122" t="str">
        <f>IF(O79=Catégorie!$D$13,
    IF(
            ((J79&lt;=Catégorie!$C$6)*(J79&gt;=Catégorie!$B$6)),
             IF(D79="H",Catégorie!$D$6,Catégorie!$E$6),
          IF(
            ((J79&lt;=Catégorie!$C$5)*(J79&gt;=Catégorie!$B$5)),
             IF(D79="H",Catégorie!$D$5,Catégorie!$E$5),
          IF(
            ((J79&lt;=Catégorie!$C$4)*(J79&gt;=Catégorie!$B$4)),
             IF(D79="H",Catégorie!$D$4,Catégorie!$E$4),
          IF(
            ((J79&lt;=Catégorie!$C$3)*(J79&gt;=Catégorie!$B$3)),
             IF(D79="H",Catégorie!$D$3,Catégorie!$E$3),
            )
            )
            )
        ),
 IF(
       J79&lt;=Catégorie!$C$10,
        IF(D79="H",Catégorie!$D$10,Catégorie!$E$10),
          IF(
            ((J79&lt;=Catégorie!$C$9)*(J79&gt;=Catégorie!$B$9)),
             IF(D79="H",Catégorie!$D$9,Catégorie!$E$9),
          IF(
            ((J79&lt;=Catégorie!$C$8)*(J79&gt;=Catégorie!$B$8)),
             IF(D79="H",Catégorie!$D$8,Catégorie!$E$8),
          IF(
            ((J79&lt;=Catégorie!$C$7)*(J79&gt;=Catégorie!$B$7)),
             IF(D79="H",Catégorie!$D$7,Catégorie!$E$7),
   )
   )
   )
 )
)</f>
        <v>SH</v>
      </c>
      <c r="I79" s="120"/>
      <c r="J79" s="120">
        <v>1980</v>
      </c>
      <c r="K79" s="120"/>
      <c r="L79" s="120"/>
      <c r="M79" s="120"/>
      <c r="N79" s="158"/>
      <c r="O79" s="122" t="str">
        <f>IF(J79="","An !", IF(((D79&lt;&gt;"H") * (D79&lt;&gt;"F")),"Sexe !",
IF(J79&lt;=Catégorie!$C$14,Catégorie!$D$14,IF(((J79&gt;=Catégorie!$B$13)*(J79&lt;=Catégorie!$C$13)),Catégorie!$D$13,"Inconnu"))
))</f>
        <v>CAT1</v>
      </c>
      <c r="P79" s="111">
        <v>67</v>
      </c>
    </row>
    <row r="80" spans="1:16" ht="20.100000000000001" customHeight="1" x14ac:dyDescent="0.2">
      <c r="A80" s="114">
        <v>433</v>
      </c>
      <c r="B80" s="155" t="s">
        <v>674</v>
      </c>
      <c r="C80" s="155" t="s">
        <v>554</v>
      </c>
      <c r="D80" s="120" t="s">
        <v>658</v>
      </c>
      <c r="E80" s="127"/>
      <c r="F80" s="127"/>
      <c r="G80" s="127"/>
      <c r="H80" s="122" t="str">
        <f>IF(O80=Catégorie!$D$13,
    IF(
            ((J80&lt;=Catégorie!$C$6)*(J80&gt;=Catégorie!$B$6)),
             IF(D80="H",Catégorie!$D$6,Catégorie!$E$6),
          IF(
            ((J80&lt;=Catégorie!$C$5)*(J80&gt;=Catégorie!$B$5)),
             IF(D80="H",Catégorie!$D$5,Catégorie!$E$5),
          IF(
            ((J80&lt;=Catégorie!$C$4)*(J80&gt;=Catégorie!$B$4)),
             IF(D80="H",Catégorie!$D$4,Catégorie!$E$4),
          IF(
            ((J80&lt;=Catégorie!$C$3)*(J80&gt;=Catégorie!$B$3)),
             IF(D80="H",Catégorie!$D$3,Catégorie!$E$3),
            )
            )
            )
        ),
 IF(
       J80&lt;=Catégorie!$C$10,
        IF(D80="H",Catégorie!$D$10,Catégorie!$E$10),
          IF(
            ((J80&lt;=Catégorie!$C$9)*(J80&gt;=Catégorie!$B$9)),
             IF(D80="H",Catégorie!$D$9,Catégorie!$E$9),
          IF(
            ((J80&lt;=Catégorie!$C$8)*(J80&gt;=Catégorie!$B$8)),
             IF(D80="H",Catégorie!$D$8,Catégorie!$E$8),
          IF(
            ((J80&lt;=Catégorie!$C$7)*(J80&gt;=Catégorie!$B$7)),
             IF(D80="H",Catégorie!$D$7,Catégorie!$E$7),
   )
   )
   )
 )
)</f>
        <v>SH</v>
      </c>
      <c r="I80" s="120"/>
      <c r="J80" s="155">
        <v>1985</v>
      </c>
      <c r="K80" s="120"/>
      <c r="L80" s="120"/>
      <c r="M80" s="120"/>
      <c r="N80" s="126"/>
      <c r="O80" s="122" t="str">
        <f>IF(J80="","An !", IF(((D80&lt;&gt;"H") * (D80&lt;&gt;"F")),"Sexe !",
IF(J80&lt;=Catégorie!$C$14,Catégorie!$D$14,IF(((J80&gt;=Catégorie!$B$13)*(J80&lt;=Catégorie!$C$13)),Catégorie!$D$13,"Inconnu"))
))</f>
        <v>CAT1</v>
      </c>
      <c r="P80" s="111">
        <v>68</v>
      </c>
    </row>
    <row r="81" spans="1:16" ht="20.100000000000001" customHeight="1" x14ac:dyDescent="0.2">
      <c r="A81" s="114">
        <v>432</v>
      </c>
      <c r="B81" s="155" t="s">
        <v>60</v>
      </c>
      <c r="C81" s="155" t="s">
        <v>617</v>
      </c>
      <c r="D81" s="128" t="s">
        <v>658</v>
      </c>
      <c r="E81" s="129"/>
      <c r="F81" s="129"/>
      <c r="G81" s="129"/>
      <c r="H81" s="122" t="str">
        <f>IF(O81=Catégorie!$D$13,
    IF(
            ((J81&lt;=Catégorie!$C$6)*(J81&gt;=Catégorie!$B$6)),
             IF(D81="H",Catégorie!$D$6,Catégorie!$E$6),
          IF(
            ((J81&lt;=Catégorie!$C$5)*(J81&gt;=Catégorie!$B$5)),
             IF(D81="H",Catégorie!$D$5,Catégorie!$E$5),
          IF(
            ((J81&lt;=Catégorie!$C$4)*(J81&gt;=Catégorie!$B$4)),
             IF(D81="H",Catégorie!$D$4,Catégorie!$E$4),
          IF(
            ((J81&lt;=Catégorie!$C$3)*(J81&gt;=Catégorie!$B$3)),
             IF(D81="H",Catégorie!$D$3,Catégorie!$E$3),
            )
            )
            )
        ),
 IF(
       J81&lt;=Catégorie!$C$10,
        IF(D81="H",Catégorie!$D$10,Catégorie!$E$10),
          IF(
            ((J81&lt;=Catégorie!$C$9)*(J81&gt;=Catégorie!$B$9)),
             IF(D81="H",Catégorie!$D$9,Catégorie!$E$9),
          IF(
            ((J81&lt;=Catégorie!$C$8)*(J81&gt;=Catégorie!$B$8)),
             IF(D81="H",Catégorie!$D$8,Catégorie!$E$8),
          IF(
            ((J81&lt;=Catégorie!$C$7)*(J81&gt;=Catégorie!$B$7)),
             IF(D81="H",Catégorie!$D$7,Catégorie!$E$7),
   )
   )
   )
 )
)</f>
        <v>SH</v>
      </c>
      <c r="I81" s="128"/>
      <c r="J81" s="155">
        <v>1983</v>
      </c>
      <c r="K81" s="128"/>
      <c r="L81" s="128"/>
      <c r="M81" s="128"/>
      <c r="N81" s="131"/>
      <c r="O81" s="122" t="str">
        <f>IF(J81="","An !", IF(((D81&lt;&gt;"H") * (D81&lt;&gt;"F")),"Sexe !",
IF(J81&lt;=Catégorie!$C$14,Catégorie!$D$14,IF(((J81&gt;=Catégorie!$B$13)*(J81&lt;=Catégorie!$C$13)),Catégorie!$D$13,"Inconnu"))
))</f>
        <v>CAT1</v>
      </c>
      <c r="P81" s="111">
        <v>69</v>
      </c>
    </row>
    <row r="82" spans="1:16" ht="20.100000000000001" customHeight="1" x14ac:dyDescent="0.2">
      <c r="A82" s="114">
        <v>431</v>
      </c>
      <c r="B82" s="155" t="s">
        <v>678</v>
      </c>
      <c r="C82" s="155" t="s">
        <v>679</v>
      </c>
      <c r="D82" s="128" t="s">
        <v>659</v>
      </c>
      <c r="E82" s="129"/>
      <c r="F82" s="129"/>
      <c r="G82" s="129"/>
      <c r="H82" s="122" t="str">
        <f>IF(O82=Catégorie!$D$13,
    IF(
            ((J82&lt;=Catégorie!$C$6)*(J82&gt;=Catégorie!$B$6)),
             IF(D82="H",Catégorie!$D$6,Catégorie!$E$6),
          IF(
            ((J82&lt;=Catégorie!$C$5)*(J82&gt;=Catégorie!$B$5)),
             IF(D82="H",Catégorie!$D$5,Catégorie!$E$5),
          IF(
            ((J82&lt;=Catégorie!$C$4)*(J82&gt;=Catégorie!$B$4)),
             IF(D82="H",Catégorie!$D$4,Catégorie!$E$4),
          IF(
            ((J82&lt;=Catégorie!$C$3)*(J82&gt;=Catégorie!$B$3)),
             IF(D82="H",Catégorie!$D$3,Catégorie!$E$3),
            )
            )
            )
        ),
 IF(
       J82&lt;=Catégorie!$C$10,
        IF(D82="H",Catégorie!$D$10,Catégorie!$E$10),
          IF(
            ((J82&lt;=Catégorie!$C$9)*(J82&gt;=Catégorie!$B$9)),
             IF(D82="H",Catégorie!$D$9,Catégorie!$E$9),
          IF(
            ((J82&lt;=Catégorie!$C$8)*(J82&gt;=Catégorie!$B$8)),
             IF(D82="H",Catégorie!$D$8,Catégorie!$E$8),
          IF(
            ((J82&lt;=Catégorie!$C$7)*(J82&gt;=Catégorie!$B$7)),
             IF(D82="H",Catégorie!$D$7,Catégorie!$E$7),
   )
   )
   )
 )
)</f>
        <v>SF</v>
      </c>
      <c r="I82" s="128"/>
      <c r="J82" s="155">
        <v>1983</v>
      </c>
      <c r="K82" s="128"/>
      <c r="L82" s="128"/>
      <c r="M82" s="128"/>
      <c r="N82" s="132"/>
      <c r="O82" s="122" t="str">
        <f>IF(J82="","An !", IF(((D82&lt;&gt;"H") * (D82&lt;&gt;"F")),"Sexe !",
IF(J82&lt;=Catégorie!$C$14,Catégorie!$D$14,IF(((J82&gt;=Catégorie!$B$13)*(J82&lt;=Catégorie!$C$13)),Catégorie!$D$13,"Inconnu"))
))</f>
        <v>CAT1</v>
      </c>
      <c r="P82" s="111">
        <v>70</v>
      </c>
    </row>
    <row r="83" spans="1:16" ht="20.100000000000001" customHeight="1" x14ac:dyDescent="0.2">
      <c r="A83" s="114">
        <v>430</v>
      </c>
      <c r="B83" s="130" t="s">
        <v>702</v>
      </c>
      <c r="C83" s="128" t="s">
        <v>703</v>
      </c>
      <c r="D83" s="128" t="s">
        <v>658</v>
      </c>
      <c r="E83" s="129"/>
      <c r="F83" s="129"/>
      <c r="G83" s="129"/>
      <c r="H83" s="122" t="str">
        <f>IF(O83=Catégorie!$D$13,
    IF(
            ((J83&lt;=Catégorie!$C$6)*(J83&gt;=Catégorie!$B$6)),
             IF(D83="H",Catégorie!$D$6,Catégorie!$E$6),
          IF(
            ((J83&lt;=Catégorie!$C$5)*(J83&gt;=Catégorie!$B$5)),
             IF(D83="H",Catégorie!$D$5,Catégorie!$E$5),
          IF(
            ((J83&lt;=Catégorie!$C$4)*(J83&gt;=Catégorie!$B$4)),
             IF(D83="H",Catégorie!$D$4,Catégorie!$E$4),
          IF(
            ((J83&lt;=Catégorie!$C$3)*(J83&gt;=Catégorie!$B$3)),
             IF(D83="H",Catégorie!$D$3,Catégorie!$E$3),
            )
            )
            )
        ),
 IF(
       J83&lt;=Catégorie!$C$10,
        IF(D83="H",Catégorie!$D$10,Catégorie!$E$10),
          IF(
            ((J83&lt;=Catégorie!$C$9)*(J83&gt;=Catégorie!$B$9)),
             IF(D83="H",Catégorie!$D$9,Catégorie!$E$9),
          IF(
            ((J83&lt;=Catégorie!$C$8)*(J83&gt;=Catégorie!$B$8)),
             IF(D83="H",Catégorie!$D$8,Catégorie!$E$8),
          IF(
            ((J83&lt;=Catégorie!$C$7)*(J83&gt;=Catégorie!$B$7)),
             IF(D83="H",Catégorie!$D$7,Catégorie!$E$7),
   )
   )
   )
 )
)</f>
        <v>VH1</v>
      </c>
      <c r="I83" s="128"/>
      <c r="J83" s="128">
        <v>1970</v>
      </c>
      <c r="K83" s="128"/>
      <c r="L83" s="128"/>
      <c r="M83" s="128"/>
      <c r="N83" s="133"/>
      <c r="O83" s="122" t="str">
        <f>IF(J83="","An !", IF(((D83&lt;&gt;"H") * (D83&lt;&gt;"F")),"Sexe !",
IF(J83&lt;=Catégorie!$C$14,Catégorie!$D$14,IF(((J83&gt;=Catégorie!$B$13)*(J83&lt;=Catégorie!$C$13)),Catégorie!$D$13,"Inconnu"))
))</f>
        <v>CAT2</v>
      </c>
      <c r="P83" s="111">
        <v>71</v>
      </c>
    </row>
    <row r="84" spans="1:16" ht="20.100000000000001" customHeight="1" x14ac:dyDescent="0.2">
      <c r="A84" s="114">
        <v>429</v>
      </c>
      <c r="B84" s="130" t="s">
        <v>704</v>
      </c>
      <c r="C84" s="128" t="s">
        <v>705</v>
      </c>
      <c r="D84" s="128" t="s">
        <v>658</v>
      </c>
      <c r="E84" s="129"/>
      <c r="F84" s="129"/>
      <c r="G84" s="129"/>
      <c r="H84" s="122" t="str">
        <f>IF(O84=Catégorie!$D$13,
    IF(
            ((J84&lt;=Catégorie!$C$6)*(J84&gt;=Catégorie!$B$6)),
             IF(D84="H",Catégorie!$D$6,Catégorie!$E$6),
          IF(
            ((J84&lt;=Catégorie!$C$5)*(J84&gt;=Catégorie!$B$5)),
             IF(D84="H",Catégorie!$D$5,Catégorie!$E$5),
          IF(
            ((J84&lt;=Catégorie!$C$4)*(J84&gt;=Catégorie!$B$4)),
             IF(D84="H",Catégorie!$D$4,Catégorie!$E$4),
          IF(
            ((J84&lt;=Catégorie!$C$3)*(J84&gt;=Catégorie!$B$3)),
             IF(D84="H",Catégorie!$D$3,Catégorie!$E$3),
            )
            )
            )
        ),
 IF(
       J84&lt;=Catégorie!$C$10,
        IF(D84="H",Catégorie!$D$10,Catégorie!$E$10),
          IF(
            ((J84&lt;=Catégorie!$C$9)*(J84&gt;=Catégorie!$B$9)),
             IF(D84="H",Catégorie!$D$9,Catégorie!$E$9),
          IF(
            ((J84&lt;=Catégorie!$C$8)*(J84&gt;=Catégorie!$B$8)),
             IF(D84="H",Catégorie!$D$8,Catégorie!$E$8),
          IF(
            ((J84&lt;=Catégorie!$C$7)*(J84&gt;=Catégorie!$B$7)),
             IF(D84="H",Catégorie!$D$7,Catégorie!$E$7),
   )
   )
   )
 )
)</f>
        <v>VH2</v>
      </c>
      <c r="I84" s="128"/>
      <c r="J84" s="128">
        <v>1964</v>
      </c>
      <c r="K84" s="128"/>
      <c r="L84" s="128"/>
      <c r="M84" s="128"/>
      <c r="N84" s="133"/>
      <c r="O84" s="122" t="str">
        <f>IF(J84="","An !", IF(((D84&lt;&gt;"H") * (D84&lt;&gt;"F")),"Sexe !",
IF(J84&lt;=Catégorie!$C$14,Catégorie!$D$14,IF(((J84&gt;=Catégorie!$B$13)*(J84&lt;=Catégorie!$C$13)),Catégorie!$D$13,"Inconnu"))
))</f>
        <v>CAT2</v>
      </c>
      <c r="P84" s="111">
        <v>72</v>
      </c>
    </row>
    <row r="85" spans="1:16" ht="20.100000000000001" customHeight="1" x14ac:dyDescent="0.2">
      <c r="A85" s="114">
        <v>428</v>
      </c>
      <c r="B85" s="130" t="s">
        <v>706</v>
      </c>
      <c r="C85" s="128" t="s">
        <v>95</v>
      </c>
      <c r="D85" s="128" t="s">
        <v>658</v>
      </c>
      <c r="E85" s="129"/>
      <c r="F85" s="129"/>
      <c r="G85" s="129"/>
      <c r="H85" s="122" t="str">
        <f>IF(O85=Catégorie!$D$13,
    IF(
            ((J85&lt;=Catégorie!$C$6)*(J85&gt;=Catégorie!$B$6)),
             IF(D85="H",Catégorie!$D$6,Catégorie!$E$6),
          IF(
            ((J85&lt;=Catégorie!$C$5)*(J85&gt;=Catégorie!$B$5)),
             IF(D85="H",Catégorie!$D$5,Catégorie!$E$5),
          IF(
            ((J85&lt;=Catégorie!$C$4)*(J85&gt;=Catégorie!$B$4)),
             IF(D85="H",Catégorie!$D$4,Catégorie!$E$4),
          IF(
            ((J85&lt;=Catégorie!$C$3)*(J85&gt;=Catégorie!$B$3)),
             IF(D85="H",Catégorie!$D$3,Catégorie!$E$3),
            )
            )
            )
        ),
 IF(
       J85&lt;=Catégorie!$C$10,
        IF(D85="H",Catégorie!$D$10,Catégorie!$E$10),
          IF(
            ((J85&lt;=Catégorie!$C$9)*(J85&gt;=Catégorie!$B$9)),
             IF(D85="H",Catégorie!$D$9,Catégorie!$E$9),
          IF(
            ((J85&lt;=Catégorie!$C$8)*(J85&gt;=Catégorie!$B$8)),
             IF(D85="H",Catégorie!$D$8,Catégorie!$E$8),
          IF(
            ((J85&lt;=Catégorie!$C$7)*(J85&gt;=Catégorie!$B$7)),
             IF(D85="H",Catégorie!$D$7,Catégorie!$E$7),
   )
   )
   )
 )
)</f>
        <v>SH</v>
      </c>
      <c r="I85" s="128"/>
      <c r="J85" s="128">
        <v>1981</v>
      </c>
      <c r="K85" s="128"/>
      <c r="L85" s="128"/>
      <c r="M85" s="128"/>
      <c r="N85" s="133"/>
      <c r="O85" s="122" t="str">
        <f>IF(J85="","An !", IF(((D85&lt;&gt;"H") * (D85&lt;&gt;"F")),"Sexe !",
IF(J85&lt;=Catégorie!$C$14,Catégorie!$D$14,IF(((J85&gt;=Catégorie!$B$13)*(J85&lt;=Catégorie!$C$13)),Catégorie!$D$13,"Inconnu"))
))</f>
        <v>CAT1</v>
      </c>
      <c r="P85" s="111">
        <v>73</v>
      </c>
    </row>
    <row r="86" spans="1:16" ht="20.100000000000001" customHeight="1" x14ac:dyDescent="0.2">
      <c r="A86" s="114">
        <v>427</v>
      </c>
      <c r="B86" s="130" t="s">
        <v>478</v>
      </c>
      <c r="C86" s="128" t="s">
        <v>707</v>
      </c>
      <c r="D86" s="128" t="s">
        <v>658</v>
      </c>
      <c r="E86" s="129"/>
      <c r="F86" s="129"/>
      <c r="G86" s="129"/>
      <c r="H86" s="122" t="str">
        <f>IF(O86=Catégorie!$D$13,
    IF(
            ((J86&lt;=Catégorie!$C$6)*(J86&gt;=Catégorie!$B$6)),
             IF(D86="H",Catégorie!$D$6,Catégorie!$E$6),
          IF(
            ((J86&lt;=Catégorie!$C$5)*(J86&gt;=Catégorie!$B$5)),
             IF(D86="H",Catégorie!$D$5,Catégorie!$E$5),
          IF(
            ((J86&lt;=Catégorie!$C$4)*(J86&gt;=Catégorie!$B$4)),
             IF(D86="H",Catégorie!$D$4,Catégorie!$E$4),
          IF(
            ((J86&lt;=Catégorie!$C$3)*(J86&gt;=Catégorie!$B$3)),
             IF(D86="H",Catégorie!$D$3,Catégorie!$E$3),
            )
            )
            )
        ),
 IF(
       J86&lt;=Catégorie!$C$10,
        IF(D86="H",Catégorie!$D$10,Catégorie!$E$10),
          IF(
            ((J86&lt;=Catégorie!$C$9)*(J86&gt;=Catégorie!$B$9)),
             IF(D86="H",Catégorie!$D$9,Catégorie!$E$9),
          IF(
            ((J86&lt;=Catégorie!$C$8)*(J86&gt;=Catégorie!$B$8)),
             IF(D86="H",Catégorie!$D$8,Catégorie!$E$8),
          IF(
            ((J86&lt;=Catégorie!$C$7)*(J86&gt;=Catégorie!$B$7)),
             IF(D86="H",Catégorie!$D$7,Catégorie!$E$7),
   )
   )
   )
 )
)</f>
        <v>VH1</v>
      </c>
      <c r="I86" s="128"/>
      <c r="J86" s="128">
        <v>1977</v>
      </c>
      <c r="K86" s="128"/>
      <c r="L86" s="128"/>
      <c r="M86" s="128"/>
      <c r="N86" s="132"/>
      <c r="O86" s="122" t="str">
        <f>IF(J86="","An !", IF(((D86&lt;&gt;"H") * (D86&lt;&gt;"F")),"Sexe !",
IF(J86&lt;=Catégorie!$C$14,Catégorie!$D$14,IF(((J86&gt;=Catégorie!$B$13)*(J86&lt;=Catégorie!$C$13)),Catégorie!$D$13,"Inconnu"))
))</f>
        <v>CAT2</v>
      </c>
      <c r="P86" s="111">
        <v>74</v>
      </c>
    </row>
    <row r="87" spans="1:16" ht="20.100000000000001" customHeight="1" x14ac:dyDescent="0.2">
      <c r="A87" s="114">
        <v>426</v>
      </c>
      <c r="B87" s="130" t="s">
        <v>708</v>
      </c>
      <c r="C87" s="128" t="s">
        <v>709</v>
      </c>
      <c r="D87" s="128" t="s">
        <v>658</v>
      </c>
      <c r="E87" s="129"/>
      <c r="F87" s="129"/>
      <c r="G87" s="129"/>
      <c r="H87" s="122" t="str">
        <f>IF(O87=Catégorie!$D$13,
    IF(
            ((J87&lt;=Catégorie!$C$6)*(J87&gt;=Catégorie!$B$6)),
             IF(D87="H",Catégorie!$D$6,Catégorie!$E$6),
          IF(
            ((J87&lt;=Catégorie!$C$5)*(J87&gt;=Catégorie!$B$5)),
             IF(D87="H",Catégorie!$D$5,Catégorie!$E$5),
          IF(
            ((J87&lt;=Catégorie!$C$4)*(J87&gt;=Catégorie!$B$4)),
             IF(D87="H",Catégorie!$D$4,Catégorie!$E$4),
          IF(
            ((J87&lt;=Catégorie!$C$3)*(J87&gt;=Catégorie!$B$3)),
             IF(D87="H",Catégorie!$D$3,Catégorie!$E$3),
            )
            )
            )
        ),
 IF(
       J87&lt;=Catégorie!$C$10,
        IF(D87="H",Catégorie!$D$10,Catégorie!$E$10),
          IF(
            ((J87&lt;=Catégorie!$C$9)*(J87&gt;=Catégorie!$B$9)),
             IF(D87="H",Catégorie!$D$9,Catégorie!$E$9),
          IF(
            ((J87&lt;=Catégorie!$C$8)*(J87&gt;=Catégorie!$B$8)),
             IF(D87="H",Catégorie!$D$8,Catégorie!$E$8),
          IF(
            ((J87&lt;=Catégorie!$C$7)*(J87&gt;=Catégorie!$B$7)),
             IF(D87="H",Catégorie!$D$7,Catégorie!$E$7),
   )
   )
   )
 )
)</f>
        <v>EH</v>
      </c>
      <c r="I87" s="128"/>
      <c r="J87" s="128">
        <v>1995</v>
      </c>
      <c r="K87" s="128"/>
      <c r="L87" s="128"/>
      <c r="M87" s="128"/>
      <c r="N87" s="133"/>
      <c r="O87" s="122" t="str">
        <f>IF(J87="","An !", IF(((D87&lt;&gt;"H") * (D87&lt;&gt;"F")),"Sexe !",
IF(J87&lt;=Catégorie!$C$14,Catégorie!$D$14,IF(((J87&gt;=Catégorie!$B$13)*(J87&lt;=Catégorie!$C$13)),Catégorie!$D$13,"Inconnu"))
))</f>
        <v>CAT1</v>
      </c>
      <c r="P87" s="111">
        <v>75</v>
      </c>
    </row>
    <row r="88" spans="1:16" ht="20.100000000000001" customHeight="1" x14ac:dyDescent="0.2">
      <c r="A88" s="114">
        <v>425</v>
      </c>
      <c r="B88" s="130" t="s">
        <v>371</v>
      </c>
      <c r="C88" s="128" t="s">
        <v>134</v>
      </c>
      <c r="D88" s="128" t="s">
        <v>658</v>
      </c>
      <c r="E88" s="129"/>
      <c r="F88" s="129"/>
      <c r="G88" s="129"/>
      <c r="H88" s="122" t="str">
        <f>IF(O88=Catégorie!$D$13,
    IF(
            ((J88&lt;=Catégorie!$C$6)*(J88&gt;=Catégorie!$B$6)),
             IF(D88="H",Catégorie!$D$6,Catégorie!$E$6),
          IF(
            ((J88&lt;=Catégorie!$C$5)*(J88&gt;=Catégorie!$B$5)),
             IF(D88="H",Catégorie!$D$5,Catégorie!$E$5),
          IF(
            ((J88&lt;=Catégorie!$C$4)*(J88&gt;=Catégorie!$B$4)),
             IF(D88="H",Catégorie!$D$4,Catégorie!$E$4),
          IF(
            ((J88&lt;=Catégorie!$C$3)*(J88&gt;=Catégorie!$B$3)),
             IF(D88="H",Catégorie!$D$3,Catégorie!$E$3),
            )
            )
            )
        ),
 IF(
       J88&lt;=Catégorie!$C$10,
        IF(D88="H",Catégorie!$D$10,Catégorie!$E$10),
          IF(
            ((J88&lt;=Catégorie!$C$9)*(J88&gt;=Catégorie!$B$9)),
             IF(D88="H",Catégorie!$D$9,Catégorie!$E$9),
          IF(
            ((J88&lt;=Catégorie!$C$8)*(J88&gt;=Catégorie!$B$8)),
             IF(D88="H",Catégorie!$D$8,Catégorie!$E$8),
          IF(
            ((J88&lt;=Catégorie!$C$7)*(J88&gt;=Catégorie!$B$7)),
             IF(D88="H",Catégorie!$D$7,Catégorie!$E$7),
   )
   )
   )
 )
)</f>
        <v>VH1</v>
      </c>
      <c r="I88" s="128"/>
      <c r="J88" s="128">
        <v>1977</v>
      </c>
      <c r="K88" s="128"/>
      <c r="L88" s="128"/>
      <c r="M88" s="128"/>
      <c r="N88" s="132"/>
      <c r="O88" s="122" t="str">
        <f>IF(J88="","An !", IF(((D88&lt;&gt;"H") * (D88&lt;&gt;"F")),"Sexe !",
IF(J88&lt;=Catégorie!$C$14,Catégorie!$D$14,IF(((J88&gt;=Catégorie!$B$13)*(J88&lt;=Catégorie!$C$13)),Catégorie!$D$13,"Inconnu"))
))</f>
        <v>CAT2</v>
      </c>
      <c r="P88" s="111">
        <v>76</v>
      </c>
    </row>
    <row r="89" spans="1:16" ht="20.100000000000001" customHeight="1" x14ac:dyDescent="0.2">
      <c r="A89" s="114">
        <v>424</v>
      </c>
      <c r="B89" s="130" t="s">
        <v>710</v>
      </c>
      <c r="C89" s="128" t="s">
        <v>711</v>
      </c>
      <c r="D89" s="128" t="s">
        <v>658</v>
      </c>
      <c r="E89" s="129"/>
      <c r="F89" s="129"/>
      <c r="G89" s="129"/>
      <c r="H89" s="122" t="str">
        <f>IF(O89=Catégorie!$D$13,
    IF(
            ((J89&lt;=Catégorie!$C$6)*(J89&gt;=Catégorie!$B$6)),
             IF(D89="H",Catégorie!$D$6,Catégorie!$E$6),
          IF(
            ((J89&lt;=Catégorie!$C$5)*(J89&gt;=Catégorie!$B$5)),
             IF(D89="H",Catégorie!$D$5,Catégorie!$E$5),
          IF(
            ((J89&lt;=Catégorie!$C$4)*(J89&gt;=Catégorie!$B$4)),
             IF(D89="H",Catégorie!$D$4,Catégorie!$E$4),
          IF(
            ((J89&lt;=Catégorie!$C$3)*(J89&gt;=Catégorie!$B$3)),
             IF(D89="H",Catégorie!$D$3,Catégorie!$E$3),
            )
            )
            )
        ),
 IF(
       J89&lt;=Catégorie!$C$10,
        IF(D89="H",Catégorie!$D$10,Catégorie!$E$10),
          IF(
            ((J89&lt;=Catégorie!$C$9)*(J89&gt;=Catégorie!$B$9)),
             IF(D89="H",Catégorie!$D$9,Catégorie!$E$9),
          IF(
            ((J89&lt;=Catégorie!$C$8)*(J89&gt;=Catégorie!$B$8)),
             IF(D89="H",Catégorie!$D$8,Catégorie!$E$8),
          IF(
            ((J89&lt;=Catégorie!$C$7)*(J89&gt;=Catégorie!$B$7)),
             IF(D89="H",Catégorie!$D$7,Catégorie!$E$7),
   )
   )
   )
 )
)</f>
        <v>SH</v>
      </c>
      <c r="I89" s="128"/>
      <c r="J89" s="128">
        <v>1981</v>
      </c>
      <c r="K89" s="128"/>
      <c r="L89" s="128"/>
      <c r="M89" s="128"/>
      <c r="N89" s="132"/>
      <c r="O89" s="122" t="str">
        <f>IF(J89="","An !", IF(((D89&lt;&gt;"H") * (D89&lt;&gt;"F")),"Sexe !",
IF(J89&lt;=Catégorie!$C$14,Catégorie!$D$14,IF(((J89&gt;=Catégorie!$B$13)*(J89&lt;=Catégorie!$C$13)),Catégorie!$D$13,"Inconnu"))
))</f>
        <v>CAT1</v>
      </c>
      <c r="P89" s="111">
        <v>77</v>
      </c>
    </row>
    <row r="90" spans="1:16" ht="20.100000000000001" customHeight="1" x14ac:dyDescent="0.2">
      <c r="A90" s="114">
        <v>423</v>
      </c>
      <c r="B90" s="130" t="s">
        <v>712</v>
      </c>
      <c r="C90" s="128" t="s">
        <v>713</v>
      </c>
      <c r="D90" s="128" t="s">
        <v>658</v>
      </c>
      <c r="E90" s="129"/>
      <c r="F90" s="129"/>
      <c r="G90" s="129"/>
      <c r="H90" s="122" t="str">
        <f>IF(O90=Catégorie!$D$13,
    IF(
            ((J90&lt;=Catégorie!$C$6)*(J90&gt;=Catégorie!$B$6)),
             IF(D90="H",Catégorie!$D$6,Catégorie!$E$6),
          IF(
            ((J90&lt;=Catégorie!$C$5)*(J90&gt;=Catégorie!$B$5)),
             IF(D90="H",Catégorie!$D$5,Catégorie!$E$5),
          IF(
            ((J90&lt;=Catégorie!$C$4)*(J90&gt;=Catégorie!$B$4)),
             IF(D90="H",Catégorie!$D$4,Catégorie!$E$4),
          IF(
            ((J90&lt;=Catégorie!$C$3)*(J90&gt;=Catégorie!$B$3)),
             IF(D90="H",Catégorie!$D$3,Catégorie!$E$3),
            )
            )
            )
        ),
 IF(
       J90&lt;=Catégorie!$C$10,
        IF(D90="H",Catégorie!$D$10,Catégorie!$E$10),
          IF(
            ((J90&lt;=Catégorie!$C$9)*(J90&gt;=Catégorie!$B$9)),
             IF(D90="H",Catégorie!$D$9,Catégorie!$E$9),
          IF(
            ((J90&lt;=Catégorie!$C$8)*(J90&gt;=Catégorie!$B$8)),
             IF(D90="H",Catégorie!$D$8,Catégorie!$E$8),
          IF(
            ((J90&lt;=Catégorie!$C$7)*(J90&gt;=Catégorie!$B$7)),
             IF(D90="H",Catégorie!$D$7,Catégorie!$E$7),
   )
   )
   )
 )
)</f>
        <v>VH1</v>
      </c>
      <c r="I90" s="128"/>
      <c r="J90" s="128">
        <v>1974</v>
      </c>
      <c r="K90" s="128"/>
      <c r="L90" s="128"/>
      <c r="M90" s="128"/>
      <c r="N90" s="133"/>
      <c r="O90" s="122" t="str">
        <f>IF(J90="","An !", IF(((D90&lt;&gt;"H") * (D90&lt;&gt;"F")),"Sexe !",
IF(J90&lt;=Catégorie!$C$14,Catégorie!$D$14,IF(((J90&gt;=Catégorie!$B$13)*(J90&lt;=Catégorie!$C$13)),Catégorie!$D$13,"Inconnu"))
))</f>
        <v>CAT2</v>
      </c>
      <c r="P90" s="111">
        <v>78</v>
      </c>
    </row>
    <row r="91" spans="1:16" ht="20.100000000000001" customHeight="1" x14ac:dyDescent="0.2">
      <c r="A91" s="114">
        <v>422</v>
      </c>
      <c r="B91" s="130" t="s">
        <v>714</v>
      </c>
      <c r="C91" s="128" t="s">
        <v>73</v>
      </c>
      <c r="D91" s="128" t="s">
        <v>658</v>
      </c>
      <c r="E91" s="129"/>
      <c r="F91" s="129"/>
      <c r="G91" s="129"/>
      <c r="H91" s="122" t="str">
        <f>IF(O91=Catégorie!$D$13,
    IF(
            ((J91&lt;=Catégorie!$C$6)*(J91&gt;=Catégorie!$B$6)),
             IF(D91="H",Catégorie!$D$6,Catégorie!$E$6),
          IF(
            ((J91&lt;=Catégorie!$C$5)*(J91&gt;=Catégorie!$B$5)),
             IF(D91="H",Catégorie!$D$5,Catégorie!$E$5),
          IF(
            ((J91&lt;=Catégorie!$C$4)*(J91&gt;=Catégorie!$B$4)),
             IF(D91="H",Catégorie!$D$4,Catégorie!$E$4),
          IF(
            ((J91&lt;=Catégorie!$C$3)*(J91&gt;=Catégorie!$B$3)),
             IF(D91="H",Catégorie!$D$3,Catégorie!$E$3),
            )
            )
            )
        ),
 IF(
       J91&lt;=Catégorie!$C$10,
        IF(D91="H",Catégorie!$D$10,Catégorie!$E$10),
          IF(
            ((J91&lt;=Catégorie!$C$9)*(J91&gt;=Catégorie!$B$9)),
             IF(D91="H",Catégorie!$D$9,Catégorie!$E$9),
          IF(
            ((J91&lt;=Catégorie!$C$8)*(J91&gt;=Catégorie!$B$8)),
             IF(D91="H",Catégorie!$D$8,Catégorie!$E$8),
          IF(
            ((J91&lt;=Catégorie!$C$7)*(J91&gt;=Catégorie!$B$7)),
             IF(D91="H",Catégorie!$D$7,Catégorie!$E$7),
   )
   )
   )
 )
)</f>
        <v>VH1</v>
      </c>
      <c r="I91" s="128"/>
      <c r="J91" s="128">
        <v>1969</v>
      </c>
      <c r="K91" s="128"/>
      <c r="L91" s="128"/>
      <c r="M91" s="128"/>
      <c r="N91" s="133"/>
      <c r="O91" s="122" t="str">
        <f>IF(J91="","An !", IF(((D91&lt;&gt;"H") * (D91&lt;&gt;"F")),"Sexe !",
IF(J91&lt;=Catégorie!$C$14,Catégorie!$D$14,IF(((J91&gt;=Catégorie!$B$13)*(J91&lt;=Catégorie!$C$13)),Catégorie!$D$13,"Inconnu"))
))</f>
        <v>CAT2</v>
      </c>
      <c r="P91" s="111">
        <v>79</v>
      </c>
    </row>
    <row r="92" spans="1:16" ht="20.100000000000001" customHeight="1" x14ac:dyDescent="0.2">
      <c r="A92" s="114">
        <v>421</v>
      </c>
      <c r="B92" s="130" t="s">
        <v>715</v>
      </c>
      <c r="C92" s="128" t="s">
        <v>45</v>
      </c>
      <c r="D92" s="128" t="s">
        <v>658</v>
      </c>
      <c r="E92" s="129"/>
      <c r="F92" s="129"/>
      <c r="G92" s="129"/>
      <c r="H92" s="122" t="str">
        <f>IF(O92=Catégorie!$D$13,
    IF(
            ((J92&lt;=Catégorie!$C$6)*(J92&gt;=Catégorie!$B$6)),
             IF(D92="H",Catégorie!$D$6,Catégorie!$E$6),
          IF(
            ((J92&lt;=Catégorie!$C$5)*(J92&gt;=Catégorie!$B$5)),
             IF(D92="H",Catégorie!$D$5,Catégorie!$E$5),
          IF(
            ((J92&lt;=Catégorie!$C$4)*(J92&gt;=Catégorie!$B$4)),
             IF(D92="H",Catégorie!$D$4,Catégorie!$E$4),
          IF(
            ((J92&lt;=Catégorie!$C$3)*(J92&gt;=Catégorie!$B$3)),
             IF(D92="H",Catégorie!$D$3,Catégorie!$E$3),
            )
            )
            )
        ),
 IF(
       J92&lt;=Catégorie!$C$10,
        IF(D92="H",Catégorie!$D$10,Catégorie!$E$10),
          IF(
            ((J92&lt;=Catégorie!$C$9)*(J92&gt;=Catégorie!$B$9)),
             IF(D92="H",Catégorie!$D$9,Catégorie!$E$9),
          IF(
            ((J92&lt;=Catégorie!$C$8)*(J92&gt;=Catégorie!$B$8)),
             IF(D92="H",Catégorie!$D$8,Catégorie!$E$8),
          IF(
            ((J92&lt;=Catégorie!$C$7)*(J92&gt;=Catégorie!$B$7)),
             IF(D92="H",Catégorie!$D$7,Catégorie!$E$7),
   )
   )
   )
 )
)</f>
        <v>SH</v>
      </c>
      <c r="I92" s="128"/>
      <c r="J92" s="128">
        <v>1985</v>
      </c>
      <c r="K92" s="128"/>
      <c r="L92" s="128"/>
      <c r="M92" s="128"/>
      <c r="N92" s="133"/>
      <c r="O92" s="122" t="str">
        <f>IF(J92="","An !", IF(((D92&lt;&gt;"H") * (D92&lt;&gt;"F")),"Sexe !",
IF(J92&lt;=Catégorie!$C$14,Catégorie!$D$14,IF(((J92&gt;=Catégorie!$B$13)*(J92&lt;=Catégorie!$C$13)),Catégorie!$D$13,"Inconnu"))
))</f>
        <v>CAT1</v>
      </c>
      <c r="P92" s="111">
        <v>80</v>
      </c>
    </row>
    <row r="93" spans="1:16" ht="20.100000000000001" customHeight="1" x14ac:dyDescent="0.2">
      <c r="A93" s="114">
        <v>420</v>
      </c>
      <c r="B93" s="130" t="s">
        <v>716</v>
      </c>
      <c r="C93" s="128" t="s">
        <v>717</v>
      </c>
      <c r="D93" s="128" t="s">
        <v>658</v>
      </c>
      <c r="E93" s="129"/>
      <c r="F93" s="129"/>
      <c r="G93" s="129"/>
      <c r="H93" s="122" t="str">
        <f>IF(O93=Catégorie!$D$13,
    IF(
            ((J93&lt;=Catégorie!$C$6)*(J93&gt;=Catégorie!$B$6)),
             IF(D93="H",Catégorie!$D$6,Catégorie!$E$6),
          IF(
            ((J93&lt;=Catégorie!$C$5)*(J93&gt;=Catégorie!$B$5)),
             IF(D93="H",Catégorie!$D$5,Catégorie!$E$5),
          IF(
            ((J93&lt;=Catégorie!$C$4)*(J93&gt;=Catégorie!$B$4)),
             IF(D93="H",Catégorie!$D$4,Catégorie!$E$4),
          IF(
            ((J93&lt;=Catégorie!$C$3)*(J93&gt;=Catégorie!$B$3)),
             IF(D93="H",Catégorie!$D$3,Catégorie!$E$3),
            )
            )
            )
        ),
 IF(
       J93&lt;=Catégorie!$C$10,
        IF(D93="H",Catégorie!$D$10,Catégorie!$E$10),
          IF(
            ((J93&lt;=Catégorie!$C$9)*(J93&gt;=Catégorie!$B$9)),
             IF(D93="H",Catégorie!$D$9,Catégorie!$E$9),
          IF(
            ((J93&lt;=Catégorie!$C$8)*(J93&gt;=Catégorie!$B$8)),
             IF(D93="H",Catégorie!$D$8,Catégorie!$E$8),
          IF(
            ((J93&lt;=Catégorie!$C$7)*(J93&gt;=Catégorie!$B$7)),
             IF(D93="H",Catégorie!$D$7,Catégorie!$E$7),
   )
   )
   )
 )
)</f>
        <v>SH</v>
      </c>
      <c r="I93" s="128"/>
      <c r="J93" s="128">
        <v>1991</v>
      </c>
      <c r="K93" s="128"/>
      <c r="L93" s="128"/>
      <c r="M93" s="128"/>
      <c r="N93" s="133"/>
      <c r="O93" s="122" t="str">
        <f>IF(J93="","An !", IF(((D93&lt;&gt;"H") * (D93&lt;&gt;"F")),"Sexe !",
IF(J93&lt;=Catégorie!$C$14,Catégorie!$D$14,IF(((J93&gt;=Catégorie!$B$13)*(J93&lt;=Catégorie!$C$13)),Catégorie!$D$13,"Inconnu"))
))</f>
        <v>CAT1</v>
      </c>
      <c r="P93" s="111">
        <v>81</v>
      </c>
    </row>
    <row r="94" spans="1:16" ht="20.100000000000001" customHeight="1" x14ac:dyDescent="0.2">
      <c r="A94" s="114">
        <v>419</v>
      </c>
      <c r="B94" s="130" t="s">
        <v>718</v>
      </c>
      <c r="C94" s="128" t="s">
        <v>719</v>
      </c>
      <c r="D94" s="128" t="s">
        <v>659</v>
      </c>
      <c r="E94" s="129"/>
      <c r="F94" s="129"/>
      <c r="G94" s="129"/>
      <c r="H94" s="122" t="str">
        <f>IF(O94=Catégorie!$D$13,
    IF(
            ((J94&lt;=Catégorie!$C$6)*(J94&gt;=Catégorie!$B$6)),
             IF(D94="H",Catégorie!$D$6,Catégorie!$E$6),
          IF(
            ((J94&lt;=Catégorie!$C$5)*(J94&gt;=Catégorie!$B$5)),
             IF(D94="H",Catégorie!$D$5,Catégorie!$E$5),
          IF(
            ((J94&lt;=Catégorie!$C$4)*(J94&gt;=Catégorie!$B$4)),
             IF(D94="H",Catégorie!$D$4,Catégorie!$E$4),
          IF(
            ((J94&lt;=Catégorie!$C$3)*(J94&gt;=Catégorie!$B$3)),
             IF(D94="H",Catégorie!$D$3,Catégorie!$E$3),
            )
            )
            )
        ),
 IF(
       J94&lt;=Catégorie!$C$10,
        IF(D94="H",Catégorie!$D$10,Catégorie!$E$10),
          IF(
            ((J94&lt;=Catégorie!$C$9)*(J94&gt;=Catégorie!$B$9)),
             IF(D94="H",Catégorie!$D$9,Catégorie!$E$9),
          IF(
            ((J94&lt;=Catégorie!$C$8)*(J94&gt;=Catégorie!$B$8)),
             IF(D94="H",Catégorie!$D$8,Catégorie!$E$8),
          IF(
            ((J94&lt;=Catégorie!$C$7)*(J94&gt;=Catégorie!$B$7)),
             IF(D94="H",Catégorie!$D$7,Catégorie!$E$7),
   )
   )
   )
 )
)</f>
        <v>VF1</v>
      </c>
      <c r="I94" s="128"/>
      <c r="J94" s="128">
        <v>1976</v>
      </c>
      <c r="K94" s="128"/>
      <c r="L94" s="128"/>
      <c r="M94" s="128"/>
      <c r="N94" s="132"/>
      <c r="O94" s="122" t="str">
        <f>IF(J94="","An !", IF(((D94&lt;&gt;"H") * (D94&lt;&gt;"F")),"Sexe !",
IF(J94&lt;=Catégorie!$C$14,Catégorie!$D$14,IF(((J94&gt;=Catégorie!$B$13)*(J94&lt;=Catégorie!$C$13)),Catégorie!$D$13,"Inconnu"))
))</f>
        <v>CAT2</v>
      </c>
      <c r="P94" s="111">
        <v>82</v>
      </c>
    </row>
    <row r="95" spans="1:16" ht="20.100000000000001" customHeight="1" x14ac:dyDescent="0.2">
      <c r="A95" s="114">
        <v>418</v>
      </c>
      <c r="B95" s="130" t="s">
        <v>720</v>
      </c>
      <c r="C95" s="128" t="s">
        <v>721</v>
      </c>
      <c r="D95" s="128" t="s">
        <v>658</v>
      </c>
      <c r="E95" s="129"/>
      <c r="F95" s="129"/>
      <c r="G95" s="129"/>
      <c r="H95" s="122" t="str">
        <f>IF(O95=Catégorie!$D$13,
    IF(
            ((J95&lt;=Catégorie!$C$6)*(J95&gt;=Catégorie!$B$6)),
             IF(D95="H",Catégorie!$D$6,Catégorie!$E$6),
          IF(
            ((J95&lt;=Catégorie!$C$5)*(J95&gt;=Catégorie!$B$5)),
             IF(D95="H",Catégorie!$D$5,Catégorie!$E$5),
          IF(
            ((J95&lt;=Catégorie!$C$4)*(J95&gt;=Catégorie!$B$4)),
             IF(D95="H",Catégorie!$D$4,Catégorie!$E$4),
          IF(
            ((J95&lt;=Catégorie!$C$3)*(J95&gt;=Catégorie!$B$3)),
             IF(D95="H",Catégorie!$D$3,Catégorie!$E$3),
            )
            )
            )
        ),
 IF(
       J95&lt;=Catégorie!$C$10,
        IF(D95="H",Catégorie!$D$10,Catégorie!$E$10),
          IF(
            ((J95&lt;=Catégorie!$C$9)*(J95&gt;=Catégorie!$B$9)),
             IF(D95="H",Catégorie!$D$9,Catégorie!$E$9),
          IF(
            ((J95&lt;=Catégorie!$C$8)*(J95&gt;=Catégorie!$B$8)),
             IF(D95="H",Catégorie!$D$8,Catégorie!$E$8),
          IF(
            ((J95&lt;=Catégorie!$C$7)*(J95&gt;=Catégorie!$B$7)),
             IF(D95="H",Catégorie!$D$7,Catégorie!$E$7),
   )
   )
   )
 )
)</f>
        <v>JG</v>
      </c>
      <c r="I95" s="128"/>
      <c r="J95" s="128">
        <v>1998</v>
      </c>
      <c r="K95" s="128"/>
      <c r="L95" s="128"/>
      <c r="M95" s="128"/>
      <c r="N95" s="133"/>
      <c r="O95" s="122" t="str">
        <f>IF(J95="","An !", IF(((D95&lt;&gt;"H") * (D95&lt;&gt;"F")),"Sexe !",
IF(J95&lt;=Catégorie!$C$14,Catégorie!$D$14,IF(((J95&gt;=Catégorie!$B$13)*(J95&lt;=Catégorie!$C$13)),Catégorie!$D$13,"Inconnu"))
))</f>
        <v>CAT1</v>
      </c>
      <c r="P95" s="111">
        <v>83</v>
      </c>
    </row>
    <row r="96" spans="1:16" ht="20.100000000000001" customHeight="1" x14ac:dyDescent="0.2">
      <c r="A96" s="114">
        <v>417</v>
      </c>
      <c r="B96" s="130"/>
      <c r="C96" s="128"/>
      <c r="D96" s="128"/>
      <c r="E96" s="129"/>
      <c r="F96" s="129"/>
      <c r="G96" s="129"/>
      <c r="H96" s="122"/>
      <c r="I96" s="128"/>
      <c r="J96" s="128"/>
      <c r="K96" s="128"/>
      <c r="L96" s="128"/>
      <c r="M96" s="128"/>
      <c r="N96" s="132"/>
      <c r="O96" s="122" t="str">
        <f>IF(J96="","An !", IF(((D96&lt;&gt;"H") * (D96&lt;&gt;"F")),"Sexe !",
IF(J96&lt;=Catégorie!$C$14,Catégorie!$D$14,IF(((J96&gt;=Catégorie!$B$13)*(J96&lt;=Catégorie!$C$13)),Catégorie!$D$13,"Inconnu"))
))</f>
        <v>An !</v>
      </c>
      <c r="P96" s="111">
        <v>84</v>
      </c>
    </row>
    <row r="97" spans="1:16" ht="20.100000000000001" customHeight="1" x14ac:dyDescent="0.2">
      <c r="A97" s="114">
        <v>416</v>
      </c>
      <c r="B97" s="130" t="s">
        <v>722</v>
      </c>
      <c r="C97" s="128" t="s">
        <v>723</v>
      </c>
      <c r="D97" s="128" t="s">
        <v>658</v>
      </c>
      <c r="E97" s="129"/>
      <c r="F97" s="129"/>
      <c r="G97" s="129"/>
      <c r="H97" s="122" t="str">
        <f>IF(O97=Catégorie!$D$13,
    IF(
            ((J97&lt;=Catégorie!$C$6)*(J97&gt;=Catégorie!$B$6)),
             IF(D97="H",Catégorie!$D$6,Catégorie!$E$6),
          IF(
            ((J97&lt;=Catégorie!$C$5)*(J97&gt;=Catégorie!$B$5)),
             IF(D97="H",Catégorie!$D$5,Catégorie!$E$5),
          IF(
            ((J97&lt;=Catégorie!$C$4)*(J97&gt;=Catégorie!$B$4)),
             IF(D97="H",Catégorie!$D$4,Catégorie!$E$4),
          IF(
            ((J97&lt;=Catégorie!$C$3)*(J97&gt;=Catégorie!$B$3)),
             IF(D97="H",Catégorie!$D$3,Catégorie!$E$3),
            )
            )
            )
        ),
 IF(
       J97&lt;=Catégorie!$C$10,
        IF(D97="H",Catégorie!$D$10,Catégorie!$E$10),
          IF(
            ((J97&lt;=Catégorie!$C$9)*(J97&gt;=Catégorie!$B$9)),
             IF(D97="H",Catégorie!$D$9,Catégorie!$E$9),
          IF(
            ((J97&lt;=Catégorie!$C$8)*(J97&gt;=Catégorie!$B$8)),
             IF(D97="H",Catégorie!$D$8,Catégorie!$E$8),
          IF(
            ((J97&lt;=Catégorie!$C$7)*(J97&gt;=Catégorie!$B$7)),
             IF(D97="H",Catégorie!$D$7,Catégorie!$E$7),
   )
   )
   )
 )
)</f>
        <v>VH1</v>
      </c>
      <c r="I97" s="128"/>
      <c r="J97" s="128">
        <v>1974</v>
      </c>
      <c r="K97" s="128"/>
      <c r="L97" s="128"/>
      <c r="M97" s="128"/>
      <c r="N97" s="133"/>
      <c r="O97" s="122" t="str">
        <f>IF(J97="","An !", IF(((D97&lt;&gt;"H") * (D97&lt;&gt;"F")),"Sexe !",
IF(J97&lt;=Catégorie!$C$14,Catégorie!$D$14,IF(((J97&gt;=Catégorie!$B$13)*(J97&lt;=Catégorie!$C$13)),Catégorie!$D$13,"Inconnu"))
))</f>
        <v>CAT2</v>
      </c>
      <c r="P97" s="111">
        <v>85</v>
      </c>
    </row>
    <row r="98" spans="1:16" ht="20.100000000000001" customHeight="1" x14ac:dyDescent="0.2">
      <c r="A98" s="114">
        <v>415</v>
      </c>
      <c r="B98" s="130" t="s">
        <v>40</v>
      </c>
      <c r="C98" s="128" t="s">
        <v>37</v>
      </c>
      <c r="D98" s="128" t="s">
        <v>658</v>
      </c>
      <c r="E98" s="129"/>
      <c r="F98" s="129"/>
      <c r="G98" s="129"/>
      <c r="H98" s="122" t="str">
        <f>IF(O98=Catégorie!$D$13,
    IF(
            ((J98&lt;=Catégorie!$C$6)*(J98&gt;=Catégorie!$B$6)),
             IF(D98="H",Catégorie!$D$6,Catégorie!$E$6),
          IF(
            ((J98&lt;=Catégorie!$C$5)*(J98&gt;=Catégorie!$B$5)),
             IF(D98="H",Catégorie!$D$5,Catégorie!$E$5),
          IF(
            ((J98&lt;=Catégorie!$C$4)*(J98&gt;=Catégorie!$B$4)),
             IF(D98="H",Catégorie!$D$4,Catégorie!$E$4),
          IF(
            ((J98&lt;=Catégorie!$C$3)*(J98&gt;=Catégorie!$B$3)),
             IF(D98="H",Catégorie!$D$3,Catégorie!$E$3),
            )
            )
            )
        ),
 IF(
       J98&lt;=Catégorie!$C$10,
        IF(D98="H",Catégorie!$D$10,Catégorie!$E$10),
          IF(
            ((J98&lt;=Catégorie!$C$9)*(J98&gt;=Catégorie!$B$9)),
             IF(D98="H",Catégorie!$D$9,Catégorie!$E$9),
          IF(
            ((J98&lt;=Catégorie!$C$8)*(J98&gt;=Catégorie!$B$8)),
             IF(D98="H",Catégorie!$D$8,Catégorie!$E$8),
          IF(
            ((J98&lt;=Catégorie!$C$7)*(J98&gt;=Catégorie!$B$7)),
             IF(D98="H",Catégorie!$D$7,Catégorie!$E$7),
   )
   )
   )
 )
)</f>
        <v>SH</v>
      </c>
      <c r="I98" s="128"/>
      <c r="J98" s="128">
        <v>1984</v>
      </c>
      <c r="K98" s="128"/>
      <c r="L98" s="128"/>
      <c r="M98" s="128"/>
      <c r="N98" s="133"/>
      <c r="O98" s="122" t="str">
        <f>IF(J98="","An !", IF(((D98&lt;&gt;"H") * (D98&lt;&gt;"F")),"Sexe !",
IF(J98&lt;=Catégorie!$C$14,Catégorie!$D$14,IF(((J98&gt;=Catégorie!$B$13)*(J98&lt;=Catégorie!$C$13)),Catégorie!$D$13,"Inconnu"))
))</f>
        <v>CAT1</v>
      </c>
      <c r="P98" s="111">
        <v>86</v>
      </c>
    </row>
    <row r="99" spans="1:16" ht="20.100000000000001" customHeight="1" x14ac:dyDescent="0.2">
      <c r="A99" s="114">
        <v>414</v>
      </c>
      <c r="B99" s="130" t="s">
        <v>724</v>
      </c>
      <c r="C99" s="128" t="s">
        <v>551</v>
      </c>
      <c r="D99" s="128" t="s">
        <v>659</v>
      </c>
      <c r="E99" s="129"/>
      <c r="F99" s="129"/>
      <c r="G99" s="129"/>
      <c r="H99" s="122" t="str">
        <f>IF(O99=Catégorie!$D$13,
    IF(
            ((J99&lt;=Catégorie!$C$6)*(J99&gt;=Catégorie!$B$6)),
             IF(D99="H",Catégorie!$D$6,Catégorie!$E$6),
          IF(
            ((J99&lt;=Catégorie!$C$5)*(J99&gt;=Catégorie!$B$5)),
             IF(D99="H",Catégorie!$D$5,Catégorie!$E$5),
          IF(
            ((J99&lt;=Catégorie!$C$4)*(J99&gt;=Catégorie!$B$4)),
             IF(D99="H",Catégorie!$D$4,Catégorie!$E$4),
          IF(
            ((J99&lt;=Catégorie!$C$3)*(J99&gt;=Catégorie!$B$3)),
             IF(D99="H",Catégorie!$D$3,Catégorie!$E$3),
            )
            )
            )
        ),
 IF(
       J99&lt;=Catégorie!$C$10,
        IF(D99="H",Catégorie!$D$10,Catégorie!$E$10),
          IF(
            ((J99&lt;=Catégorie!$C$9)*(J99&gt;=Catégorie!$B$9)),
             IF(D99="H",Catégorie!$D$9,Catégorie!$E$9),
          IF(
            ((J99&lt;=Catégorie!$C$8)*(J99&gt;=Catégorie!$B$8)),
             IF(D99="H",Catégorie!$D$8,Catégorie!$E$8),
          IF(
            ((J99&lt;=Catégorie!$C$7)*(J99&gt;=Catégorie!$B$7)),
             IF(D99="H",Catégorie!$D$7,Catégorie!$E$7),
   )
   )
   )
 )
)</f>
        <v>VF1</v>
      </c>
      <c r="I99" s="128"/>
      <c r="J99" s="128">
        <v>1976</v>
      </c>
      <c r="K99" s="128"/>
      <c r="L99" s="128"/>
      <c r="M99" s="128"/>
      <c r="N99" s="133"/>
      <c r="O99" s="122" t="str">
        <f>IF(J99="","An !", IF(((D99&lt;&gt;"H") * (D99&lt;&gt;"F")),"Sexe !",
IF(J99&lt;=Catégorie!$C$14,Catégorie!$D$14,IF(((J99&gt;=Catégorie!$B$13)*(J99&lt;=Catégorie!$C$13)),Catégorie!$D$13,"Inconnu"))
))</f>
        <v>CAT2</v>
      </c>
      <c r="P99" s="111">
        <v>87</v>
      </c>
    </row>
    <row r="100" spans="1:16" ht="20.100000000000001" customHeight="1" x14ac:dyDescent="0.2">
      <c r="A100" s="114">
        <v>413</v>
      </c>
      <c r="B100" s="130" t="s">
        <v>724</v>
      </c>
      <c r="C100" s="128" t="s">
        <v>80</v>
      </c>
      <c r="D100" s="128" t="s">
        <v>658</v>
      </c>
      <c r="E100" s="129"/>
      <c r="F100" s="129"/>
      <c r="G100" s="129"/>
      <c r="H100" s="122" t="str">
        <f>IF(O100=Catégorie!$D$13,
    IF(
            ((J100&lt;=Catégorie!$C$6)*(J100&gt;=Catégorie!$B$6)),
             IF(D100="H",Catégorie!$D$6,Catégorie!$E$6),
          IF(
            ((J100&lt;=Catégorie!$C$5)*(J100&gt;=Catégorie!$B$5)),
             IF(D100="H",Catégorie!$D$5,Catégorie!$E$5),
          IF(
            ((J100&lt;=Catégorie!$C$4)*(J100&gt;=Catégorie!$B$4)),
             IF(D100="H",Catégorie!$D$4,Catégorie!$E$4),
          IF(
            ((J100&lt;=Catégorie!$C$3)*(J100&gt;=Catégorie!$B$3)),
             IF(D100="H",Catégorie!$D$3,Catégorie!$E$3),
            )
            )
            )
        ),
 IF(
       J100&lt;=Catégorie!$C$10,
        IF(D100="H",Catégorie!$D$10,Catégorie!$E$10),
          IF(
            ((J100&lt;=Catégorie!$C$9)*(J100&gt;=Catégorie!$B$9)),
             IF(D100="H",Catégorie!$D$9,Catégorie!$E$9),
          IF(
            ((J100&lt;=Catégorie!$C$8)*(J100&gt;=Catégorie!$B$8)),
             IF(D100="H",Catégorie!$D$8,Catégorie!$E$8),
          IF(
            ((J100&lt;=Catégorie!$C$7)*(J100&gt;=Catégorie!$B$7)),
             IF(D100="H",Catégorie!$D$7,Catégorie!$E$7),
   )
   )
   )
 )
)</f>
        <v>VH1</v>
      </c>
      <c r="I100" s="128"/>
      <c r="J100" s="128">
        <v>1975</v>
      </c>
      <c r="K100" s="128"/>
      <c r="L100" s="128"/>
      <c r="M100" s="128"/>
      <c r="N100" s="133"/>
      <c r="O100" s="122" t="str">
        <f>IF(J100="","An !", IF(((D100&lt;&gt;"H") * (D100&lt;&gt;"F")),"Sexe !",
IF(J100&lt;=Catégorie!$C$14,Catégorie!$D$14,IF(((J100&gt;=Catégorie!$B$13)*(J100&lt;=Catégorie!$C$13)),Catégorie!$D$13,"Inconnu"))
))</f>
        <v>CAT2</v>
      </c>
      <c r="P100" s="111">
        <v>88</v>
      </c>
    </row>
    <row r="101" spans="1:16" ht="20.100000000000001" customHeight="1" x14ac:dyDescent="0.2">
      <c r="A101" s="114">
        <v>412</v>
      </c>
      <c r="B101" s="130" t="s">
        <v>740</v>
      </c>
      <c r="C101" s="128" t="s">
        <v>45</v>
      </c>
      <c r="D101" s="128" t="s">
        <v>658</v>
      </c>
      <c r="E101" s="129"/>
      <c r="F101" s="129"/>
      <c r="G101" s="129"/>
      <c r="H101" s="122" t="str">
        <f>IF(O101=Catégorie!$D$13,
    IF(
            ((J101&lt;=Catégorie!$C$6)*(J101&gt;=Catégorie!$B$6)),
             IF(D101="H",Catégorie!$D$6,Catégorie!$E$6),
          IF(
            ((J101&lt;=Catégorie!$C$5)*(J101&gt;=Catégorie!$B$5)),
             IF(D101="H",Catégorie!$D$5,Catégorie!$E$5),
          IF(
            ((J101&lt;=Catégorie!$C$4)*(J101&gt;=Catégorie!$B$4)),
             IF(D101="H",Catégorie!$D$4,Catégorie!$E$4),
          IF(
            ((J101&lt;=Catégorie!$C$3)*(J101&gt;=Catégorie!$B$3)),
             IF(D101="H",Catégorie!$D$3,Catégorie!$E$3),
            )
            )
            )
        ),
 IF(
       J101&lt;=Catégorie!$C$10,
        IF(D101="H",Catégorie!$D$10,Catégorie!$E$10),
          IF(
            ((J101&lt;=Catégorie!$C$9)*(J101&gt;=Catégorie!$B$9)),
             IF(D101="H",Catégorie!$D$9,Catégorie!$E$9),
          IF(
            ((J101&lt;=Catégorie!$C$8)*(J101&gt;=Catégorie!$B$8)),
             IF(D101="H",Catégorie!$D$8,Catégorie!$E$8),
          IF(
            ((J101&lt;=Catégorie!$C$7)*(J101&gt;=Catégorie!$B$7)),
             IF(D101="H",Catégorie!$D$7,Catégorie!$E$7),
   )
   )
   )
 )
)</f>
        <v>SH</v>
      </c>
      <c r="I101" s="128"/>
      <c r="J101" s="128">
        <v>1980</v>
      </c>
      <c r="K101" s="128"/>
      <c r="L101" s="128"/>
      <c r="M101" s="128"/>
      <c r="N101" s="132"/>
      <c r="O101" s="122" t="str">
        <f>IF(J101="","An !", IF(((D101&lt;&gt;"H") * (D101&lt;&gt;"F")),"Sexe !",
IF(J101&lt;=Catégorie!$C$14,Catégorie!$D$14,IF(((J101&gt;=Catégorie!$B$13)*(J101&lt;=Catégorie!$C$13)),Catégorie!$D$13,"Inconnu"))
))</f>
        <v>CAT1</v>
      </c>
      <c r="P101" s="111">
        <v>89</v>
      </c>
    </row>
    <row r="102" spans="1:16" ht="20.100000000000001" customHeight="1" x14ac:dyDescent="0.2">
      <c r="A102" s="114">
        <v>411</v>
      </c>
      <c r="B102" s="130" t="s">
        <v>741</v>
      </c>
      <c r="C102" s="128" t="s">
        <v>742</v>
      </c>
      <c r="D102" s="128" t="s">
        <v>658</v>
      </c>
      <c r="E102" s="129"/>
      <c r="F102" s="129"/>
      <c r="G102" s="129"/>
      <c r="H102" s="122" t="str">
        <f>IF(O102=Catégorie!$D$13,
    IF(
            ((J102&lt;=Catégorie!$C$6)*(J102&gt;=Catégorie!$B$6)),
             IF(D102="H",Catégorie!$D$6,Catégorie!$E$6),
          IF(
            ((J102&lt;=Catégorie!$C$5)*(J102&gt;=Catégorie!$B$5)),
             IF(D102="H",Catégorie!$D$5,Catégorie!$E$5),
          IF(
            ((J102&lt;=Catégorie!$C$4)*(J102&gt;=Catégorie!$B$4)),
             IF(D102="H",Catégorie!$D$4,Catégorie!$E$4),
          IF(
            ((J102&lt;=Catégorie!$C$3)*(J102&gt;=Catégorie!$B$3)),
             IF(D102="H",Catégorie!$D$3,Catégorie!$E$3),
            )
            )
            )
        ),
 IF(
       J102&lt;=Catégorie!$C$10,
        IF(D102="H",Catégorie!$D$10,Catégorie!$E$10),
          IF(
            ((J102&lt;=Catégorie!$C$9)*(J102&gt;=Catégorie!$B$9)),
             IF(D102="H",Catégorie!$D$9,Catégorie!$E$9),
          IF(
            ((J102&lt;=Catégorie!$C$8)*(J102&gt;=Catégorie!$B$8)),
             IF(D102="H",Catégorie!$D$8,Catégorie!$E$8),
          IF(
            ((J102&lt;=Catégorie!$C$7)*(J102&gt;=Catégorie!$B$7)),
             IF(D102="H",Catégorie!$D$7,Catégorie!$E$7),
   )
   )
   )
 )
)</f>
        <v>SH</v>
      </c>
      <c r="I102" s="128"/>
      <c r="J102" s="128">
        <v>1986</v>
      </c>
      <c r="K102" s="128"/>
      <c r="L102" s="128"/>
      <c r="M102" s="128"/>
      <c r="N102" s="132"/>
      <c r="O102" s="122" t="str">
        <f>IF(J102="","An !", IF(((D102&lt;&gt;"H") * (D102&lt;&gt;"F")),"Sexe !",
IF(J102&lt;=Catégorie!$C$14,Catégorie!$D$14,IF(((J102&gt;=Catégorie!$B$13)*(J102&lt;=Catégorie!$C$13)),Catégorie!$D$13,"Inconnu"))
))</f>
        <v>CAT1</v>
      </c>
      <c r="P102" s="111">
        <v>90</v>
      </c>
    </row>
    <row r="103" spans="1:16" ht="20.100000000000001" customHeight="1" x14ac:dyDescent="0.2">
      <c r="A103" s="114">
        <v>410</v>
      </c>
      <c r="B103" s="130"/>
      <c r="C103" s="128"/>
      <c r="D103" s="128"/>
      <c r="E103" s="129"/>
      <c r="F103" s="129"/>
      <c r="G103" s="129"/>
      <c r="H103" s="122"/>
      <c r="I103" s="128"/>
      <c r="J103" s="128"/>
      <c r="K103" s="128"/>
      <c r="L103" s="128"/>
      <c r="M103" s="128"/>
      <c r="N103" s="132"/>
      <c r="O103" s="122"/>
    </row>
    <row r="104" spans="1:16" ht="20.100000000000001" customHeight="1" x14ac:dyDescent="0.2">
      <c r="A104" s="114">
        <v>409</v>
      </c>
      <c r="B104" s="130"/>
      <c r="C104" s="128"/>
      <c r="D104" s="128"/>
      <c r="E104" s="129"/>
      <c r="F104" s="129"/>
      <c r="G104" s="129"/>
      <c r="H104" s="122"/>
      <c r="I104" s="128"/>
      <c r="J104" s="128"/>
      <c r="K104" s="128"/>
      <c r="L104" s="128"/>
      <c r="M104" s="128"/>
      <c r="N104" s="132"/>
      <c r="O104" s="122"/>
    </row>
    <row r="105" spans="1:16" ht="20.100000000000001" customHeight="1" x14ac:dyDescent="0.2">
      <c r="A105" s="114">
        <v>408</v>
      </c>
      <c r="B105" s="130"/>
      <c r="C105" s="128"/>
      <c r="D105" s="128"/>
      <c r="E105" s="129"/>
      <c r="F105" s="129"/>
      <c r="G105" s="129"/>
      <c r="H105" s="130"/>
      <c r="I105" s="128"/>
      <c r="J105" s="128"/>
      <c r="K105" s="128"/>
      <c r="L105" s="128"/>
      <c r="M105" s="128"/>
      <c r="N105" s="133"/>
      <c r="O105" s="122"/>
    </row>
    <row r="106" spans="1:16" ht="20.100000000000001" customHeight="1" x14ac:dyDescent="0.2">
      <c r="A106" s="114">
        <v>407</v>
      </c>
      <c r="B106" s="130"/>
      <c r="C106" s="128"/>
      <c r="D106" s="128"/>
      <c r="E106" s="129"/>
      <c r="F106" s="129"/>
      <c r="G106" s="129"/>
      <c r="H106" s="130"/>
      <c r="I106" s="128"/>
      <c r="J106" s="128"/>
      <c r="K106" s="128"/>
      <c r="L106" s="128"/>
      <c r="M106" s="128"/>
      <c r="N106" s="132"/>
      <c r="O106" s="122"/>
    </row>
    <row r="107" spans="1:16" ht="20.100000000000001" customHeight="1" x14ac:dyDescent="0.2">
      <c r="A107" s="114">
        <v>406</v>
      </c>
      <c r="B107" s="130"/>
      <c r="C107" s="128"/>
      <c r="D107" s="128"/>
      <c r="E107" s="129"/>
      <c r="F107" s="129"/>
      <c r="G107" s="129"/>
      <c r="H107" s="130"/>
      <c r="I107" s="128"/>
      <c r="J107" s="128"/>
      <c r="K107" s="128"/>
      <c r="L107" s="128"/>
      <c r="M107" s="128"/>
      <c r="N107" s="133"/>
      <c r="O107" s="122"/>
    </row>
    <row r="108" spans="1:16" ht="20.100000000000001" customHeight="1" x14ac:dyDescent="0.2">
      <c r="A108" s="114">
        <v>405</v>
      </c>
      <c r="B108" s="130"/>
      <c r="C108" s="128"/>
      <c r="D108" s="128"/>
      <c r="E108" s="129"/>
      <c r="F108" s="129"/>
      <c r="G108" s="129"/>
      <c r="H108" s="130"/>
      <c r="I108" s="128"/>
      <c r="J108" s="128"/>
      <c r="K108" s="128"/>
      <c r="L108" s="128"/>
      <c r="M108" s="128"/>
      <c r="N108" s="132"/>
      <c r="O108" s="122"/>
    </row>
    <row r="109" spans="1:16" ht="20.100000000000001" customHeight="1" x14ac:dyDescent="0.2">
      <c r="A109" s="114">
        <v>404</v>
      </c>
      <c r="B109" s="130"/>
      <c r="C109" s="128"/>
      <c r="D109" s="128"/>
      <c r="E109" s="129"/>
      <c r="F109" s="129"/>
      <c r="G109" s="129"/>
      <c r="H109" s="130"/>
      <c r="I109" s="128"/>
      <c r="J109" s="128"/>
      <c r="K109" s="128"/>
      <c r="L109" s="128"/>
      <c r="M109" s="128"/>
      <c r="N109" s="133"/>
      <c r="O109" s="122"/>
    </row>
    <row r="110" spans="1:16" ht="20.100000000000001" customHeight="1" x14ac:dyDescent="0.2">
      <c r="A110" s="114">
        <v>403</v>
      </c>
      <c r="B110" s="130"/>
      <c r="C110" s="128"/>
      <c r="D110" s="128"/>
      <c r="E110" s="129"/>
      <c r="F110" s="129"/>
      <c r="G110" s="129"/>
      <c r="H110" s="130"/>
      <c r="I110" s="128"/>
      <c r="J110" s="128"/>
      <c r="K110" s="128"/>
      <c r="L110" s="128"/>
      <c r="M110" s="128"/>
      <c r="N110" s="132"/>
      <c r="O110" s="122"/>
    </row>
    <row r="111" spans="1:16" ht="20.100000000000001" customHeight="1" x14ac:dyDescent="0.2">
      <c r="A111" s="114">
        <v>402</v>
      </c>
      <c r="B111" s="130"/>
      <c r="C111" s="128"/>
      <c r="D111" s="128"/>
      <c r="E111" s="129"/>
      <c r="F111" s="129"/>
      <c r="G111" s="129"/>
      <c r="H111" s="130"/>
      <c r="I111" s="128"/>
      <c r="J111" s="128"/>
      <c r="K111" s="128"/>
      <c r="L111" s="128"/>
      <c r="M111" s="128"/>
      <c r="N111" s="132"/>
      <c r="O111" s="122"/>
    </row>
    <row r="112" spans="1:16" ht="20.100000000000001" customHeight="1" x14ac:dyDescent="0.2">
      <c r="A112" s="114">
        <v>401</v>
      </c>
      <c r="B112" s="130"/>
      <c r="C112" s="128"/>
      <c r="D112" s="128"/>
      <c r="E112" s="129"/>
      <c r="F112" s="129"/>
      <c r="G112" s="129"/>
      <c r="H112" s="130"/>
      <c r="I112" s="128"/>
      <c r="J112" s="128"/>
      <c r="K112" s="128"/>
      <c r="L112" s="128"/>
      <c r="M112" s="128"/>
      <c r="N112" s="132"/>
      <c r="O112" s="122"/>
    </row>
    <row r="113" spans="1:15" ht="20.100000000000001" customHeight="1" x14ac:dyDescent="0.2">
      <c r="A113" s="114">
        <v>400</v>
      </c>
      <c r="B113" s="130"/>
      <c r="C113" s="128"/>
      <c r="D113" s="128"/>
      <c r="E113" s="129"/>
      <c r="F113" s="129"/>
      <c r="G113" s="129"/>
      <c r="H113" s="130"/>
      <c r="I113" s="128"/>
      <c r="J113" s="128"/>
      <c r="K113" s="128"/>
      <c r="L113" s="128"/>
      <c r="M113" s="128"/>
      <c r="N113" s="133"/>
      <c r="O113" s="122"/>
    </row>
    <row r="114" spans="1:15" ht="20.100000000000001" customHeight="1" x14ac:dyDescent="0.2">
      <c r="A114" s="114">
        <v>399</v>
      </c>
      <c r="B114" s="130"/>
      <c r="C114" s="128"/>
      <c r="D114" s="128"/>
      <c r="E114" s="129"/>
      <c r="F114" s="129"/>
      <c r="G114" s="129"/>
      <c r="H114" s="130"/>
      <c r="I114" s="128"/>
      <c r="J114" s="128"/>
      <c r="K114" s="128"/>
      <c r="L114" s="128"/>
      <c r="M114" s="128"/>
      <c r="N114" s="133"/>
      <c r="O114" s="122"/>
    </row>
    <row r="115" spans="1:15" ht="20.100000000000001" customHeight="1" x14ac:dyDescent="0.2">
      <c r="A115" s="114">
        <v>398</v>
      </c>
      <c r="B115" s="130"/>
      <c r="C115" s="128"/>
      <c r="D115" s="128"/>
      <c r="E115" s="129"/>
      <c r="F115" s="129"/>
      <c r="G115" s="129"/>
      <c r="H115" s="130"/>
      <c r="I115" s="128"/>
      <c r="J115" s="128"/>
      <c r="K115" s="128"/>
      <c r="L115" s="128"/>
      <c r="M115" s="128"/>
      <c r="N115" s="133"/>
      <c r="O115" s="122"/>
    </row>
    <row r="116" spans="1:15" ht="20.100000000000001" customHeight="1" x14ac:dyDescent="0.2">
      <c r="A116" s="114">
        <v>397</v>
      </c>
      <c r="B116" s="130"/>
      <c r="C116" s="128"/>
      <c r="D116" s="128"/>
      <c r="E116" s="129"/>
      <c r="F116" s="129"/>
      <c r="G116" s="129"/>
      <c r="H116" s="130"/>
      <c r="I116" s="128"/>
      <c r="J116" s="128"/>
      <c r="K116" s="128"/>
      <c r="L116" s="128"/>
      <c r="M116" s="128"/>
      <c r="N116" s="132"/>
      <c r="O116" s="122"/>
    </row>
    <row r="117" spans="1:15" ht="20.100000000000001" customHeight="1" x14ac:dyDescent="0.2">
      <c r="A117" s="114">
        <v>396</v>
      </c>
      <c r="B117" s="130"/>
      <c r="C117" s="128"/>
      <c r="D117" s="128"/>
      <c r="E117" s="129"/>
      <c r="F117" s="129"/>
      <c r="G117" s="129"/>
      <c r="H117" s="130"/>
      <c r="I117" s="128"/>
      <c r="J117" s="128"/>
      <c r="K117" s="128"/>
      <c r="L117" s="128"/>
      <c r="M117" s="128"/>
      <c r="N117" s="133"/>
      <c r="O117" s="122"/>
    </row>
    <row r="118" spans="1:15" ht="20.100000000000001" customHeight="1" x14ac:dyDescent="0.2">
      <c r="A118" s="114">
        <v>395</v>
      </c>
      <c r="B118" s="115"/>
      <c r="C118" s="119"/>
      <c r="D118" s="119"/>
      <c r="E118" s="121"/>
      <c r="F118" s="121"/>
      <c r="G118" s="121"/>
      <c r="H118" s="115"/>
      <c r="I118" s="113"/>
      <c r="J118" s="113"/>
      <c r="K118" s="113"/>
      <c r="L118" s="113"/>
      <c r="M118" s="117"/>
      <c r="N118" s="158"/>
      <c r="O118" s="122"/>
    </row>
    <row r="119" spans="1:15" ht="20.100000000000001" customHeight="1" x14ac:dyDescent="0.2">
      <c r="A119" s="114">
        <v>394</v>
      </c>
      <c r="B119" s="115"/>
      <c r="C119" s="119"/>
      <c r="D119" s="119"/>
      <c r="E119" s="121"/>
      <c r="F119" s="121"/>
      <c r="G119" s="121"/>
      <c r="H119" s="115"/>
      <c r="I119" s="113"/>
      <c r="J119" s="113"/>
      <c r="K119" s="113"/>
      <c r="L119" s="113"/>
      <c r="M119" s="117"/>
      <c r="N119" s="158"/>
      <c r="O119" s="122"/>
    </row>
    <row r="120" spans="1:15" ht="20.100000000000001" customHeight="1" x14ac:dyDescent="0.2">
      <c r="A120" s="114">
        <v>393</v>
      </c>
      <c r="B120" s="115"/>
      <c r="C120" s="119"/>
      <c r="D120" s="119"/>
      <c r="E120" s="121"/>
      <c r="F120" s="121"/>
      <c r="G120" s="121"/>
      <c r="H120" s="115"/>
      <c r="I120" s="113"/>
      <c r="J120" s="113"/>
      <c r="K120" s="113"/>
      <c r="L120" s="113"/>
      <c r="M120" s="117"/>
      <c r="N120" s="158"/>
      <c r="O120" s="122"/>
    </row>
    <row r="121" spans="1:15" ht="20.100000000000001" customHeight="1" x14ac:dyDescent="0.2">
      <c r="A121" s="114">
        <v>392</v>
      </c>
      <c r="B121" s="115"/>
      <c r="C121" s="119"/>
      <c r="D121" s="119"/>
      <c r="E121" s="121"/>
      <c r="F121" s="121"/>
      <c r="G121" s="121"/>
      <c r="H121" s="115"/>
      <c r="I121" s="113"/>
      <c r="J121" s="113"/>
      <c r="K121" s="113"/>
      <c r="L121" s="113"/>
      <c r="M121" s="117"/>
      <c r="N121" s="158"/>
      <c r="O121" s="122"/>
    </row>
    <row r="122" spans="1:15" ht="20.100000000000001" customHeight="1" x14ac:dyDescent="0.2">
      <c r="A122" s="114">
        <v>391</v>
      </c>
      <c r="B122" s="115"/>
      <c r="C122" s="119"/>
      <c r="D122" s="119"/>
      <c r="E122" s="121"/>
      <c r="F122" s="121"/>
      <c r="G122" s="121"/>
      <c r="H122" s="115"/>
      <c r="I122" s="113"/>
      <c r="J122" s="113"/>
      <c r="K122" s="113"/>
      <c r="L122" s="113"/>
      <c r="M122" s="117"/>
      <c r="N122" s="158"/>
      <c r="O122" s="122"/>
    </row>
    <row r="123" spans="1:15" ht="20.100000000000001" customHeight="1" x14ac:dyDescent="0.2">
      <c r="A123" s="114">
        <v>390</v>
      </c>
      <c r="B123" s="115"/>
      <c r="C123" s="119"/>
      <c r="D123" s="119"/>
      <c r="E123" s="121"/>
      <c r="F123" s="121"/>
      <c r="G123" s="121"/>
      <c r="H123" s="115"/>
      <c r="I123" s="113"/>
      <c r="J123" s="113"/>
      <c r="K123" s="113"/>
      <c r="L123" s="113"/>
      <c r="M123" s="117"/>
      <c r="N123" s="158"/>
      <c r="O123" s="122"/>
    </row>
    <row r="124" spans="1:15" ht="20.100000000000001" customHeight="1" x14ac:dyDescent="0.2">
      <c r="A124" s="114">
        <v>389</v>
      </c>
      <c r="B124" s="115"/>
      <c r="C124" s="119"/>
      <c r="D124" s="119"/>
      <c r="E124" s="121"/>
      <c r="F124" s="121"/>
      <c r="G124" s="121"/>
      <c r="H124" s="115"/>
      <c r="I124" s="113"/>
      <c r="J124" s="113"/>
      <c r="K124" s="113"/>
      <c r="L124" s="113"/>
      <c r="M124" s="117"/>
      <c r="N124" s="158"/>
      <c r="O124" s="122"/>
    </row>
    <row r="125" spans="1:15" ht="20.100000000000001" customHeight="1" x14ac:dyDescent="0.2">
      <c r="A125" s="114">
        <v>388</v>
      </c>
      <c r="B125" s="115"/>
      <c r="C125" s="119"/>
      <c r="D125" s="119"/>
      <c r="E125" s="121"/>
      <c r="F125" s="121"/>
      <c r="G125" s="121"/>
      <c r="H125" s="115"/>
      <c r="I125" s="113"/>
      <c r="J125" s="113"/>
      <c r="K125" s="113"/>
      <c r="L125" s="113"/>
      <c r="M125" s="117"/>
      <c r="N125" s="158"/>
      <c r="O125" s="122"/>
    </row>
    <row r="126" spans="1:15" ht="20.100000000000001" customHeight="1" x14ac:dyDescent="0.2">
      <c r="A126" s="114">
        <v>387</v>
      </c>
      <c r="B126" s="115"/>
      <c r="C126" s="119"/>
      <c r="D126" s="119"/>
      <c r="E126" s="121"/>
      <c r="F126" s="121"/>
      <c r="G126" s="121"/>
      <c r="H126" s="115"/>
      <c r="I126" s="113"/>
      <c r="J126" s="113"/>
      <c r="K126" s="113"/>
      <c r="L126" s="113"/>
      <c r="M126" s="117"/>
      <c r="N126" s="158"/>
      <c r="O126" s="122"/>
    </row>
    <row r="127" spans="1:15" ht="20.100000000000001" customHeight="1" x14ac:dyDescent="0.2">
      <c r="A127" s="114">
        <v>386</v>
      </c>
      <c r="B127" s="115"/>
      <c r="C127" s="119"/>
      <c r="D127" s="119"/>
      <c r="E127" s="121"/>
      <c r="F127" s="121"/>
      <c r="G127" s="121"/>
      <c r="H127" s="115"/>
      <c r="I127" s="113"/>
      <c r="J127" s="113"/>
      <c r="K127" s="113"/>
      <c r="L127" s="113"/>
      <c r="M127" s="117"/>
      <c r="N127" s="158"/>
      <c r="O127" s="122"/>
    </row>
    <row r="128" spans="1:15" ht="20.100000000000001" customHeight="1" x14ac:dyDescent="0.2">
      <c r="A128" s="114">
        <v>385</v>
      </c>
      <c r="B128" s="115"/>
      <c r="C128" s="119"/>
      <c r="D128" s="119"/>
      <c r="E128" s="121"/>
      <c r="F128" s="121"/>
      <c r="G128" s="121"/>
      <c r="H128" s="115"/>
      <c r="I128" s="113"/>
      <c r="J128" s="113"/>
      <c r="K128" s="113"/>
      <c r="L128" s="113"/>
      <c r="M128" s="117"/>
      <c r="N128" s="158"/>
      <c r="O128" s="122"/>
    </row>
    <row r="129" spans="1:15" ht="20.100000000000001" customHeight="1" x14ac:dyDescent="0.2">
      <c r="A129" s="114">
        <v>384</v>
      </c>
      <c r="B129" s="115"/>
      <c r="C129" s="119"/>
      <c r="D129" s="119"/>
      <c r="E129" s="121"/>
      <c r="F129" s="121"/>
      <c r="G129" s="121"/>
      <c r="H129" s="115"/>
      <c r="I129" s="113"/>
      <c r="J129" s="113"/>
      <c r="K129" s="113"/>
      <c r="L129" s="113"/>
      <c r="M129" s="117"/>
      <c r="N129" s="158"/>
      <c r="O129" s="122"/>
    </row>
    <row r="130" spans="1:15" ht="20.100000000000001" customHeight="1" x14ac:dyDescent="0.2">
      <c r="A130" s="114">
        <v>383</v>
      </c>
      <c r="B130" s="115"/>
      <c r="C130" s="119"/>
      <c r="D130" s="119"/>
      <c r="E130" s="121"/>
      <c r="F130" s="121"/>
      <c r="G130" s="121"/>
      <c r="H130" s="115"/>
      <c r="I130" s="113"/>
      <c r="J130" s="113"/>
      <c r="K130" s="113"/>
      <c r="L130" s="113"/>
      <c r="M130" s="117"/>
      <c r="N130" s="158"/>
      <c r="O130" s="122"/>
    </row>
    <row r="131" spans="1:15" ht="20.100000000000001" customHeight="1" x14ac:dyDescent="0.2">
      <c r="A131" s="114">
        <v>382</v>
      </c>
      <c r="B131" s="115"/>
      <c r="C131" s="119"/>
      <c r="D131" s="119"/>
      <c r="E131" s="121"/>
      <c r="F131" s="121"/>
      <c r="G131" s="121"/>
      <c r="H131" s="115"/>
      <c r="I131" s="113"/>
      <c r="J131" s="113"/>
      <c r="K131" s="113"/>
      <c r="L131" s="113"/>
      <c r="M131" s="117"/>
      <c r="N131" s="158"/>
      <c r="O131" s="122"/>
    </row>
    <row r="132" spans="1:15" ht="20.100000000000001" customHeight="1" x14ac:dyDescent="0.2">
      <c r="A132" s="114">
        <v>381</v>
      </c>
      <c r="B132" s="115"/>
      <c r="C132" s="119"/>
      <c r="D132" s="119"/>
      <c r="E132" s="121"/>
      <c r="F132" s="121"/>
      <c r="G132" s="121"/>
      <c r="H132" s="115"/>
      <c r="I132" s="113"/>
      <c r="J132" s="113"/>
      <c r="K132" s="113"/>
      <c r="L132" s="113"/>
      <c r="M132" s="117"/>
      <c r="N132" s="158"/>
      <c r="O132" s="122"/>
    </row>
    <row r="133" spans="1:15" ht="20.100000000000001" customHeight="1" x14ac:dyDescent="0.2">
      <c r="A133" s="114">
        <v>380</v>
      </c>
      <c r="B133" s="115"/>
      <c r="C133" s="119"/>
      <c r="D133" s="119"/>
      <c r="E133" s="121"/>
      <c r="F133" s="121"/>
      <c r="G133" s="121"/>
      <c r="H133" s="115"/>
      <c r="I133" s="113"/>
      <c r="J133" s="113"/>
      <c r="K133" s="113"/>
      <c r="L133" s="113"/>
      <c r="M133" s="117"/>
      <c r="N133" s="158"/>
      <c r="O133" s="122"/>
    </row>
    <row r="134" spans="1:15" ht="20.100000000000001" customHeight="1" x14ac:dyDescent="0.2">
      <c r="A134" s="114">
        <v>379</v>
      </c>
      <c r="B134" s="115"/>
      <c r="C134" s="119"/>
      <c r="D134" s="119"/>
      <c r="E134" s="121"/>
      <c r="F134" s="121"/>
      <c r="G134" s="121"/>
      <c r="H134" s="115"/>
      <c r="I134" s="113"/>
      <c r="J134" s="113"/>
      <c r="K134" s="113"/>
      <c r="L134" s="113"/>
      <c r="M134" s="117"/>
      <c r="N134" s="158"/>
      <c r="O134" s="122"/>
    </row>
    <row r="135" spans="1:15" ht="20.100000000000001" customHeight="1" x14ac:dyDescent="0.2">
      <c r="A135" s="114">
        <v>378</v>
      </c>
      <c r="B135" s="115"/>
      <c r="C135" s="119"/>
      <c r="D135" s="119"/>
      <c r="E135" s="121"/>
      <c r="F135" s="121"/>
      <c r="G135" s="121"/>
      <c r="H135" s="115"/>
      <c r="I135" s="113"/>
      <c r="J135" s="113"/>
      <c r="K135" s="113"/>
      <c r="L135" s="113"/>
      <c r="M135" s="117"/>
      <c r="N135" s="158"/>
      <c r="O135" s="122"/>
    </row>
    <row r="136" spans="1:15" ht="20.100000000000001" customHeight="1" x14ac:dyDescent="0.2">
      <c r="A136" s="114">
        <v>377</v>
      </c>
      <c r="B136" s="115"/>
      <c r="C136" s="119"/>
      <c r="D136" s="119"/>
      <c r="E136" s="121"/>
      <c r="F136" s="121"/>
      <c r="G136" s="121"/>
      <c r="H136" s="115"/>
      <c r="I136" s="113"/>
      <c r="J136" s="113"/>
      <c r="K136" s="113"/>
      <c r="L136" s="113"/>
      <c r="M136" s="117"/>
      <c r="N136" s="158"/>
      <c r="O136" s="122"/>
    </row>
    <row r="137" spans="1:15" ht="20.100000000000001" customHeight="1" x14ac:dyDescent="0.2">
      <c r="A137" s="114">
        <v>376</v>
      </c>
      <c r="B137" s="115"/>
      <c r="C137" s="119"/>
      <c r="D137" s="119"/>
      <c r="E137" s="121"/>
      <c r="F137" s="121"/>
      <c r="G137" s="121"/>
      <c r="H137" s="115"/>
      <c r="I137" s="113"/>
      <c r="J137" s="113"/>
      <c r="K137" s="113"/>
      <c r="L137" s="113"/>
      <c r="M137" s="117"/>
      <c r="N137" s="158"/>
      <c r="O137" s="122"/>
    </row>
    <row r="138" spans="1:15" ht="20.100000000000001" customHeight="1" x14ac:dyDescent="0.2">
      <c r="A138" s="114">
        <v>375</v>
      </c>
      <c r="B138" s="115"/>
      <c r="C138" s="119"/>
      <c r="D138" s="119"/>
      <c r="E138" s="121"/>
      <c r="F138" s="121"/>
      <c r="G138" s="121"/>
      <c r="H138" s="115"/>
      <c r="I138" s="113"/>
      <c r="J138" s="113"/>
      <c r="K138" s="113"/>
      <c r="L138" s="113"/>
      <c r="M138" s="117"/>
      <c r="N138" s="158"/>
      <c r="O138" s="122"/>
    </row>
    <row r="139" spans="1:15" ht="20.100000000000001" customHeight="1" x14ac:dyDescent="0.2">
      <c r="A139" s="114">
        <v>374</v>
      </c>
      <c r="B139" s="115"/>
      <c r="C139" s="119"/>
      <c r="D139" s="119"/>
      <c r="E139" s="121"/>
      <c r="F139" s="121"/>
      <c r="G139" s="121"/>
      <c r="H139" s="115"/>
      <c r="I139" s="113"/>
      <c r="J139" s="113"/>
      <c r="K139" s="113"/>
      <c r="L139" s="113"/>
      <c r="M139" s="117"/>
      <c r="N139" s="158"/>
      <c r="O139" s="122"/>
    </row>
    <row r="140" spans="1:15" ht="20.100000000000001" customHeight="1" x14ac:dyDescent="0.2">
      <c r="A140" s="114">
        <v>373</v>
      </c>
      <c r="B140" s="115"/>
      <c r="C140" s="119"/>
      <c r="D140" s="119"/>
      <c r="E140" s="121"/>
      <c r="F140" s="121"/>
      <c r="G140" s="121"/>
      <c r="H140" s="115"/>
      <c r="I140" s="113"/>
      <c r="J140" s="113"/>
      <c r="K140" s="113"/>
      <c r="L140" s="113"/>
      <c r="M140" s="117"/>
      <c r="N140" s="158"/>
      <c r="O140" s="122"/>
    </row>
    <row r="141" spans="1:15" ht="20.100000000000001" customHeight="1" x14ac:dyDescent="0.2">
      <c r="A141" s="114">
        <v>372</v>
      </c>
      <c r="B141" s="115"/>
      <c r="C141" s="119"/>
      <c r="D141" s="119"/>
      <c r="E141" s="121"/>
      <c r="F141" s="121"/>
      <c r="G141" s="121"/>
      <c r="H141" s="115"/>
      <c r="I141" s="113"/>
      <c r="J141" s="113"/>
      <c r="K141" s="113"/>
      <c r="L141" s="113"/>
      <c r="M141" s="117"/>
      <c r="N141" s="158"/>
      <c r="O141" s="122"/>
    </row>
    <row r="142" spans="1:15" ht="20.100000000000001" customHeight="1" x14ac:dyDescent="0.2">
      <c r="A142" s="114">
        <v>371</v>
      </c>
      <c r="B142" s="115"/>
      <c r="C142" s="119"/>
      <c r="D142" s="119"/>
      <c r="E142" s="121"/>
      <c r="F142" s="121"/>
      <c r="G142" s="121"/>
      <c r="H142" s="115"/>
      <c r="I142" s="113"/>
      <c r="J142" s="113"/>
      <c r="K142" s="113"/>
      <c r="L142" s="113"/>
      <c r="M142" s="117"/>
      <c r="N142" s="158"/>
      <c r="O142" s="122"/>
    </row>
    <row r="143" spans="1:15" ht="20.100000000000001" customHeight="1" x14ac:dyDescent="0.2">
      <c r="A143" s="114">
        <v>370</v>
      </c>
      <c r="B143" s="115"/>
      <c r="C143" s="119"/>
      <c r="D143" s="119"/>
      <c r="E143" s="121"/>
      <c r="F143" s="121"/>
      <c r="G143" s="121"/>
      <c r="H143" s="115"/>
      <c r="I143" s="113"/>
      <c r="J143" s="113"/>
      <c r="K143" s="113"/>
      <c r="L143" s="113"/>
      <c r="M143" s="117"/>
      <c r="N143" s="158"/>
      <c r="O143" s="122"/>
    </row>
    <row r="144" spans="1:15" ht="20.100000000000001" customHeight="1" x14ac:dyDescent="0.2">
      <c r="A144" s="114">
        <v>369</v>
      </c>
      <c r="B144" s="115"/>
      <c r="C144" s="119"/>
      <c r="D144" s="119"/>
      <c r="E144" s="121"/>
      <c r="F144" s="121"/>
      <c r="G144" s="121"/>
      <c r="H144" s="115"/>
      <c r="I144" s="113"/>
      <c r="J144" s="113"/>
      <c r="K144" s="113"/>
      <c r="L144" s="113"/>
      <c r="M144" s="117"/>
      <c r="N144" s="158"/>
      <c r="O144" s="122"/>
    </row>
    <row r="145" spans="1:15" ht="20.100000000000001" customHeight="1" x14ac:dyDescent="0.2">
      <c r="A145" s="114">
        <v>368</v>
      </c>
      <c r="B145" s="115"/>
      <c r="C145" s="119"/>
      <c r="D145" s="119"/>
      <c r="E145" s="121"/>
      <c r="F145" s="121"/>
      <c r="G145" s="121"/>
      <c r="H145" s="115"/>
      <c r="I145" s="113"/>
      <c r="J145" s="113"/>
      <c r="K145" s="113"/>
      <c r="L145" s="113"/>
      <c r="M145" s="117"/>
      <c r="N145" s="158"/>
      <c r="O145" s="122"/>
    </row>
    <row r="146" spans="1:15" ht="20.100000000000001" customHeight="1" x14ac:dyDescent="0.2">
      <c r="A146" s="114">
        <v>367</v>
      </c>
      <c r="B146" s="115"/>
      <c r="C146" s="119"/>
      <c r="D146" s="119"/>
      <c r="E146" s="121"/>
      <c r="F146" s="121"/>
      <c r="G146" s="121"/>
      <c r="H146" s="115"/>
      <c r="I146" s="113"/>
      <c r="J146" s="113"/>
      <c r="K146" s="113"/>
      <c r="L146" s="113"/>
      <c r="M146" s="117"/>
      <c r="N146" s="158"/>
      <c r="O146" s="122"/>
    </row>
    <row r="147" spans="1:15" ht="20.100000000000001" customHeight="1" x14ac:dyDescent="0.2">
      <c r="A147" s="114">
        <v>366</v>
      </c>
      <c r="B147" s="115"/>
      <c r="C147" s="119"/>
      <c r="D147" s="119"/>
      <c r="E147" s="121"/>
      <c r="F147" s="121"/>
      <c r="G147" s="121"/>
      <c r="H147" s="115"/>
      <c r="I147" s="113"/>
      <c r="J147" s="113"/>
      <c r="K147" s="113"/>
      <c r="L147" s="113"/>
      <c r="M147" s="117"/>
      <c r="N147" s="158"/>
      <c r="O147" s="122"/>
    </row>
    <row r="148" spans="1:15" ht="20.100000000000001" customHeight="1" x14ac:dyDescent="0.2">
      <c r="A148" s="114">
        <v>365</v>
      </c>
      <c r="B148" s="115"/>
      <c r="C148" s="119"/>
      <c r="D148" s="119"/>
      <c r="E148" s="121"/>
      <c r="F148" s="121"/>
      <c r="G148" s="121"/>
      <c r="H148" s="115"/>
      <c r="I148" s="113"/>
      <c r="J148" s="113"/>
      <c r="K148" s="113"/>
      <c r="L148" s="113"/>
      <c r="M148" s="117"/>
      <c r="N148" s="158"/>
      <c r="O148" s="122"/>
    </row>
    <row r="149" spans="1:15" ht="20.100000000000001" customHeight="1" x14ac:dyDescent="0.2">
      <c r="A149" s="114">
        <v>364</v>
      </c>
      <c r="B149" s="115"/>
      <c r="C149" s="119"/>
      <c r="D149" s="119"/>
      <c r="E149" s="121"/>
      <c r="F149" s="121"/>
      <c r="G149" s="121"/>
      <c r="H149" s="115"/>
      <c r="I149" s="113"/>
      <c r="J149" s="113"/>
      <c r="K149" s="113"/>
      <c r="L149" s="113"/>
      <c r="M149" s="117"/>
      <c r="N149" s="158"/>
      <c r="O149" s="122"/>
    </row>
    <row r="150" spans="1:15" ht="20.100000000000001" customHeight="1" x14ac:dyDescent="0.2">
      <c r="A150" s="114">
        <v>363</v>
      </c>
      <c r="B150" s="115"/>
      <c r="C150" s="119"/>
      <c r="D150" s="119"/>
      <c r="E150" s="121"/>
      <c r="F150" s="121"/>
      <c r="G150" s="121"/>
      <c r="H150" s="115"/>
      <c r="I150" s="113"/>
      <c r="J150" s="113"/>
      <c r="K150" s="113"/>
      <c r="L150" s="113"/>
      <c r="M150" s="117"/>
      <c r="N150" s="158"/>
      <c r="O150" s="122"/>
    </row>
    <row r="151" spans="1:15" ht="20.100000000000001" customHeight="1" x14ac:dyDescent="0.2">
      <c r="A151" s="114">
        <v>362</v>
      </c>
      <c r="B151" s="115"/>
      <c r="C151" s="119"/>
      <c r="D151" s="119"/>
      <c r="E151" s="121"/>
      <c r="F151" s="121"/>
      <c r="G151" s="121"/>
      <c r="H151" s="115"/>
      <c r="I151" s="113"/>
      <c r="J151" s="113"/>
      <c r="K151" s="113"/>
      <c r="L151" s="113"/>
      <c r="M151" s="117"/>
      <c r="N151" s="158"/>
      <c r="O151" s="122"/>
    </row>
    <row r="152" spans="1:15" ht="20.100000000000001" customHeight="1" x14ac:dyDescent="0.2">
      <c r="A152" s="114">
        <v>361</v>
      </c>
      <c r="B152" s="115"/>
      <c r="C152" s="119"/>
      <c r="D152" s="119"/>
      <c r="E152" s="121"/>
      <c r="F152" s="121"/>
      <c r="G152" s="121"/>
      <c r="H152" s="115"/>
      <c r="I152" s="113"/>
      <c r="J152" s="113"/>
      <c r="K152" s="113"/>
      <c r="L152" s="113"/>
      <c r="M152" s="117"/>
      <c r="N152" s="158"/>
      <c r="O152" s="122"/>
    </row>
    <row r="153" spans="1:15" ht="20.100000000000001" customHeight="1" x14ac:dyDescent="0.2">
      <c r="A153" s="114">
        <v>360</v>
      </c>
      <c r="B153" s="115"/>
      <c r="C153" s="119"/>
      <c r="D153" s="119"/>
      <c r="E153" s="121"/>
      <c r="F153" s="121"/>
      <c r="G153" s="121"/>
      <c r="H153" s="115"/>
      <c r="I153" s="113"/>
      <c r="J153" s="113"/>
      <c r="K153" s="113"/>
      <c r="L153" s="113"/>
      <c r="M153" s="117"/>
      <c r="N153" s="158"/>
      <c r="O153" s="122"/>
    </row>
    <row r="154" spans="1:15" ht="20.100000000000001" customHeight="1" x14ac:dyDescent="0.2">
      <c r="A154" s="114">
        <v>359</v>
      </c>
      <c r="B154" s="115"/>
      <c r="C154" s="119"/>
      <c r="D154" s="119"/>
      <c r="E154" s="121"/>
      <c r="F154" s="121"/>
      <c r="G154" s="121"/>
      <c r="H154" s="115"/>
      <c r="I154" s="113"/>
      <c r="J154" s="113"/>
      <c r="K154" s="113"/>
      <c r="L154" s="113"/>
      <c r="M154" s="117"/>
      <c r="N154" s="158"/>
      <c r="O154" s="122"/>
    </row>
    <row r="155" spans="1:15" ht="20.100000000000001" customHeight="1" x14ac:dyDescent="0.2">
      <c r="A155" s="114">
        <v>358</v>
      </c>
      <c r="B155" s="115"/>
      <c r="C155" s="119"/>
      <c r="D155" s="119"/>
      <c r="E155" s="121"/>
      <c r="F155" s="121"/>
      <c r="G155" s="121"/>
      <c r="H155" s="115"/>
      <c r="I155" s="113"/>
      <c r="J155" s="113"/>
      <c r="K155" s="113"/>
      <c r="L155" s="113"/>
      <c r="M155" s="117"/>
      <c r="N155" s="158"/>
      <c r="O155" s="122"/>
    </row>
    <row r="156" spans="1:15" ht="20.100000000000001" customHeight="1" x14ac:dyDescent="0.2">
      <c r="A156" s="114">
        <v>357</v>
      </c>
      <c r="B156" s="115"/>
      <c r="C156" s="119"/>
      <c r="D156" s="119"/>
      <c r="E156" s="121"/>
      <c r="F156" s="121"/>
      <c r="G156" s="121"/>
      <c r="H156" s="115"/>
      <c r="I156" s="113"/>
      <c r="J156" s="113"/>
      <c r="K156" s="113"/>
      <c r="L156" s="113"/>
      <c r="M156" s="117"/>
      <c r="N156" s="158"/>
      <c r="O156" s="122"/>
    </row>
    <row r="157" spans="1:15" ht="20.100000000000001" customHeight="1" x14ac:dyDescent="0.2">
      <c r="A157" s="114">
        <v>356</v>
      </c>
      <c r="B157" s="115"/>
      <c r="C157" s="119"/>
      <c r="D157" s="119"/>
      <c r="E157" s="121"/>
      <c r="F157" s="121"/>
      <c r="G157" s="121"/>
      <c r="H157" s="115"/>
      <c r="I157" s="113"/>
      <c r="J157" s="113"/>
      <c r="K157" s="113"/>
      <c r="L157" s="113"/>
      <c r="M157" s="117"/>
      <c r="N157" s="158"/>
      <c r="O157" s="122"/>
    </row>
    <row r="158" spans="1:15" ht="20.100000000000001" customHeight="1" x14ac:dyDescent="0.2">
      <c r="A158" s="114">
        <v>355</v>
      </c>
      <c r="B158" s="115"/>
      <c r="C158" s="119"/>
      <c r="D158" s="119"/>
      <c r="E158" s="121"/>
      <c r="F158" s="121"/>
      <c r="G158" s="121"/>
      <c r="H158" s="115"/>
      <c r="I158" s="113"/>
      <c r="J158" s="113"/>
      <c r="K158" s="113"/>
      <c r="L158" s="113"/>
      <c r="M158" s="117"/>
      <c r="N158" s="158"/>
      <c r="O158" s="122"/>
    </row>
    <row r="159" spans="1:15" ht="20.100000000000001" customHeight="1" x14ac:dyDescent="0.2">
      <c r="A159" s="114">
        <v>354</v>
      </c>
      <c r="B159" s="115"/>
      <c r="C159" s="119"/>
      <c r="D159" s="119"/>
      <c r="E159" s="121"/>
      <c r="F159" s="121"/>
      <c r="G159" s="121"/>
      <c r="H159" s="115"/>
      <c r="I159" s="113"/>
      <c r="J159" s="113"/>
      <c r="K159" s="113"/>
      <c r="L159" s="113"/>
      <c r="M159" s="117"/>
      <c r="N159" s="158"/>
      <c r="O159" s="122"/>
    </row>
    <row r="160" spans="1:15" ht="20.100000000000001" customHeight="1" x14ac:dyDescent="0.2">
      <c r="A160" s="114">
        <v>353</v>
      </c>
      <c r="B160" s="115"/>
      <c r="C160" s="119"/>
      <c r="D160" s="119"/>
      <c r="E160" s="121"/>
      <c r="F160" s="121"/>
      <c r="G160" s="121"/>
      <c r="H160" s="115"/>
      <c r="I160" s="113"/>
      <c r="J160" s="113"/>
      <c r="K160" s="113"/>
      <c r="L160" s="113"/>
      <c r="M160" s="117"/>
      <c r="N160" s="158"/>
      <c r="O160" s="122"/>
    </row>
    <row r="161" spans="1:15" ht="20.100000000000001" customHeight="1" x14ac:dyDescent="0.2">
      <c r="A161" s="114">
        <v>352</v>
      </c>
      <c r="B161" s="115"/>
      <c r="C161" s="119"/>
      <c r="D161" s="119"/>
      <c r="E161" s="121"/>
      <c r="F161" s="121"/>
      <c r="G161" s="121"/>
      <c r="H161" s="115"/>
      <c r="I161" s="113"/>
      <c r="J161" s="113"/>
      <c r="K161" s="113"/>
      <c r="L161" s="113"/>
      <c r="M161" s="117"/>
      <c r="N161" s="158"/>
      <c r="O161" s="122"/>
    </row>
    <row r="162" spans="1:15" ht="20.100000000000001" customHeight="1" x14ac:dyDescent="0.2">
      <c r="A162" s="114">
        <v>351</v>
      </c>
      <c r="B162" s="115"/>
      <c r="C162" s="119"/>
      <c r="D162" s="119"/>
      <c r="E162" s="121"/>
      <c r="F162" s="121"/>
      <c r="G162" s="121"/>
      <c r="H162" s="115"/>
      <c r="I162" s="113"/>
      <c r="J162" s="113"/>
      <c r="K162" s="113"/>
      <c r="L162" s="113"/>
      <c r="M162" s="117"/>
      <c r="N162" s="158"/>
      <c r="O162" s="122"/>
    </row>
    <row r="163" spans="1:15" ht="20.100000000000001" customHeight="1" x14ac:dyDescent="0.2">
      <c r="A163" s="114">
        <v>350</v>
      </c>
      <c r="B163" s="115"/>
      <c r="C163" s="119"/>
      <c r="D163" s="119"/>
      <c r="E163" s="121"/>
      <c r="F163" s="121"/>
      <c r="G163" s="121"/>
      <c r="H163" s="115"/>
      <c r="I163" s="113"/>
      <c r="J163" s="113"/>
      <c r="K163" s="113"/>
      <c r="L163" s="113"/>
      <c r="M163" s="117"/>
      <c r="N163" s="158"/>
      <c r="O163" s="122"/>
    </row>
    <row r="164" spans="1:15" ht="20.100000000000001" customHeight="1" x14ac:dyDescent="0.2">
      <c r="A164" s="114">
        <v>349</v>
      </c>
      <c r="B164" s="115"/>
      <c r="C164" s="119"/>
      <c r="D164" s="119"/>
      <c r="E164" s="121"/>
      <c r="F164" s="121"/>
      <c r="G164" s="121"/>
      <c r="H164" s="115"/>
      <c r="I164" s="113"/>
      <c r="J164" s="113"/>
      <c r="K164" s="113"/>
      <c r="L164" s="113"/>
      <c r="M164" s="117"/>
      <c r="N164" s="158"/>
      <c r="O164" s="122"/>
    </row>
    <row r="165" spans="1:15" ht="20.100000000000001" customHeight="1" x14ac:dyDescent="0.2">
      <c r="A165" s="114">
        <v>348</v>
      </c>
      <c r="B165" s="115"/>
      <c r="C165" s="119"/>
      <c r="D165" s="119"/>
      <c r="E165" s="121"/>
      <c r="F165" s="121"/>
      <c r="G165" s="121"/>
      <c r="H165" s="115"/>
      <c r="I165" s="113"/>
      <c r="J165" s="113"/>
      <c r="K165" s="113"/>
      <c r="L165" s="113"/>
      <c r="M165" s="117"/>
      <c r="N165" s="158"/>
      <c r="O165" s="122"/>
    </row>
    <row r="166" spans="1:15" ht="20.100000000000001" customHeight="1" x14ac:dyDescent="0.2">
      <c r="A166" s="114">
        <v>347</v>
      </c>
      <c r="B166" s="115"/>
      <c r="C166" s="119"/>
      <c r="D166" s="119"/>
      <c r="E166" s="121"/>
      <c r="F166" s="121"/>
      <c r="G166" s="121"/>
      <c r="H166" s="115"/>
      <c r="I166" s="113"/>
      <c r="J166" s="113"/>
      <c r="K166" s="113"/>
      <c r="L166" s="113"/>
      <c r="M166" s="117"/>
      <c r="N166" s="158"/>
      <c r="O166" s="122"/>
    </row>
    <row r="167" spans="1:15" ht="20.100000000000001" customHeight="1" x14ac:dyDescent="0.2">
      <c r="A167" s="114">
        <v>346</v>
      </c>
      <c r="B167" s="115"/>
      <c r="C167" s="119"/>
      <c r="D167" s="119"/>
      <c r="E167" s="121"/>
      <c r="F167" s="121"/>
      <c r="G167" s="121"/>
      <c r="H167" s="115"/>
      <c r="I167" s="113"/>
      <c r="J167" s="113"/>
      <c r="K167" s="113"/>
      <c r="L167" s="113"/>
      <c r="M167" s="117"/>
      <c r="N167" s="158"/>
      <c r="O167" s="122"/>
    </row>
    <row r="168" spans="1:15" ht="20.100000000000001" customHeight="1" x14ac:dyDescent="0.2">
      <c r="A168" s="114">
        <v>345</v>
      </c>
      <c r="B168" s="115"/>
      <c r="C168" s="119"/>
      <c r="D168" s="119"/>
      <c r="E168" s="121"/>
      <c r="F168" s="121"/>
      <c r="G168" s="121"/>
      <c r="H168" s="115"/>
      <c r="I168" s="113"/>
      <c r="J168" s="113"/>
      <c r="K168" s="113"/>
      <c r="L168" s="113"/>
      <c r="M168" s="117"/>
      <c r="N168" s="158"/>
      <c r="O168" s="122"/>
    </row>
    <row r="169" spans="1:15" ht="20.100000000000001" customHeight="1" x14ac:dyDescent="0.2">
      <c r="A169" s="114">
        <v>344</v>
      </c>
      <c r="B169" s="115"/>
      <c r="C169" s="119"/>
      <c r="D169" s="119"/>
      <c r="E169" s="121"/>
      <c r="F169" s="121"/>
      <c r="G169" s="121"/>
      <c r="H169" s="115"/>
      <c r="I169" s="113"/>
      <c r="J169" s="113"/>
      <c r="K169" s="113"/>
      <c r="L169" s="113"/>
      <c r="M169" s="117"/>
      <c r="N169" s="158"/>
      <c r="O169" s="122"/>
    </row>
    <row r="170" spans="1:15" ht="20.100000000000001" customHeight="1" x14ac:dyDescent="0.2">
      <c r="A170" s="114">
        <v>343</v>
      </c>
      <c r="B170" s="115"/>
      <c r="C170" s="119"/>
      <c r="D170" s="119"/>
      <c r="E170" s="121"/>
      <c r="F170" s="121"/>
      <c r="G170" s="121"/>
      <c r="H170" s="115"/>
      <c r="I170" s="113"/>
      <c r="J170" s="113"/>
      <c r="K170" s="113"/>
      <c r="L170" s="113"/>
      <c r="M170" s="117"/>
      <c r="N170" s="158"/>
      <c r="O170" s="122"/>
    </row>
    <row r="171" spans="1:15" ht="20.100000000000001" customHeight="1" x14ac:dyDescent="0.2">
      <c r="A171" s="114">
        <v>342</v>
      </c>
      <c r="B171" s="115"/>
      <c r="C171" s="119"/>
      <c r="D171" s="119"/>
      <c r="E171" s="121"/>
      <c r="F171" s="121"/>
      <c r="G171" s="121"/>
      <c r="H171" s="115"/>
      <c r="I171" s="113"/>
      <c r="J171" s="113"/>
      <c r="K171" s="113"/>
      <c r="L171" s="113"/>
      <c r="M171" s="117"/>
      <c r="N171" s="158"/>
      <c r="O171" s="122"/>
    </row>
    <row r="172" spans="1:15" ht="20.100000000000001" customHeight="1" x14ac:dyDescent="0.2">
      <c r="A172" s="114">
        <v>341</v>
      </c>
      <c r="B172" s="115"/>
      <c r="C172" s="119"/>
      <c r="D172" s="119"/>
      <c r="E172" s="121"/>
      <c r="F172" s="121"/>
      <c r="G172" s="121"/>
      <c r="H172" s="115"/>
      <c r="I172" s="113"/>
      <c r="J172" s="113"/>
      <c r="K172" s="113"/>
      <c r="L172" s="113"/>
      <c r="M172" s="117"/>
      <c r="N172" s="158"/>
      <c r="O172" s="122"/>
    </row>
    <row r="173" spans="1:15" ht="20.100000000000001" customHeight="1" x14ac:dyDescent="0.2">
      <c r="A173" s="114">
        <v>340</v>
      </c>
      <c r="B173" s="115"/>
      <c r="C173" s="119"/>
      <c r="D173" s="119"/>
      <c r="E173" s="121"/>
      <c r="F173" s="121"/>
      <c r="G173" s="121"/>
      <c r="H173" s="115"/>
      <c r="I173" s="113"/>
      <c r="J173" s="113"/>
      <c r="K173" s="113"/>
      <c r="L173" s="113"/>
      <c r="M173" s="117"/>
      <c r="N173" s="158"/>
      <c r="O173" s="122"/>
    </row>
    <row r="174" spans="1:15" ht="20.100000000000001" customHeight="1" x14ac:dyDescent="0.2">
      <c r="A174" s="114">
        <v>339</v>
      </c>
      <c r="B174" s="115"/>
      <c r="C174" s="119"/>
      <c r="D174" s="119"/>
      <c r="E174" s="121"/>
      <c r="F174" s="121"/>
      <c r="G174" s="121"/>
      <c r="H174" s="115"/>
      <c r="I174" s="113"/>
      <c r="J174" s="113"/>
      <c r="K174" s="113"/>
      <c r="L174" s="113"/>
      <c r="M174" s="117"/>
      <c r="N174" s="158"/>
      <c r="O174" s="122"/>
    </row>
    <row r="175" spans="1:15" ht="20.100000000000001" customHeight="1" x14ac:dyDescent="0.2">
      <c r="A175" s="114">
        <v>338</v>
      </c>
      <c r="B175" s="115"/>
      <c r="C175" s="119"/>
      <c r="D175" s="119"/>
      <c r="E175" s="121"/>
      <c r="F175" s="121"/>
      <c r="G175" s="121"/>
      <c r="H175" s="115"/>
      <c r="I175" s="113"/>
      <c r="J175" s="113"/>
      <c r="K175" s="113"/>
      <c r="L175" s="113"/>
      <c r="M175" s="117"/>
      <c r="N175" s="158"/>
      <c r="O175" s="122"/>
    </row>
    <row r="176" spans="1:15" ht="20.100000000000001" customHeight="1" x14ac:dyDescent="0.2">
      <c r="A176" s="114">
        <v>337</v>
      </c>
      <c r="B176" s="115"/>
      <c r="C176" s="119"/>
      <c r="D176" s="119"/>
      <c r="E176" s="121"/>
      <c r="F176" s="121"/>
      <c r="G176" s="121"/>
      <c r="H176" s="115"/>
      <c r="I176" s="113"/>
      <c r="J176" s="113"/>
      <c r="K176" s="113"/>
      <c r="L176" s="113"/>
      <c r="M176" s="117"/>
      <c r="N176" s="158"/>
      <c r="O176" s="122"/>
    </row>
    <row r="177" spans="1:15" ht="20.100000000000001" customHeight="1" x14ac:dyDescent="0.2">
      <c r="A177" s="114">
        <v>336</v>
      </c>
      <c r="B177" s="115"/>
      <c r="C177" s="119"/>
      <c r="D177" s="119"/>
      <c r="E177" s="121"/>
      <c r="F177" s="121"/>
      <c r="G177" s="121"/>
      <c r="H177" s="115"/>
      <c r="I177" s="113"/>
      <c r="J177" s="113"/>
      <c r="K177" s="113"/>
      <c r="L177" s="113"/>
      <c r="M177" s="117"/>
      <c r="N177" s="158"/>
      <c r="O177" s="122"/>
    </row>
    <row r="178" spans="1:15" ht="20.100000000000001" customHeight="1" x14ac:dyDescent="0.2">
      <c r="A178" s="114">
        <v>335</v>
      </c>
      <c r="B178" s="115"/>
      <c r="C178" s="119"/>
      <c r="D178" s="119"/>
      <c r="E178" s="121"/>
      <c r="F178" s="121"/>
      <c r="G178" s="121"/>
      <c r="H178" s="115"/>
      <c r="I178" s="113"/>
      <c r="J178" s="113"/>
      <c r="K178" s="113"/>
      <c r="L178" s="113"/>
      <c r="M178" s="117"/>
      <c r="N178" s="158"/>
      <c r="O178" s="122"/>
    </row>
    <row r="179" spans="1:15" ht="20.100000000000001" customHeight="1" x14ac:dyDescent="0.2">
      <c r="A179" s="114">
        <v>334</v>
      </c>
      <c r="B179" s="115"/>
      <c r="C179" s="119"/>
      <c r="D179" s="119"/>
      <c r="E179" s="121"/>
      <c r="F179" s="121"/>
      <c r="G179" s="121"/>
      <c r="H179" s="115"/>
      <c r="I179" s="113"/>
      <c r="J179" s="113"/>
      <c r="K179" s="113"/>
      <c r="L179" s="113"/>
      <c r="M179" s="117"/>
      <c r="N179" s="158"/>
      <c r="O179" s="122"/>
    </row>
    <row r="180" spans="1:15" ht="20.100000000000001" customHeight="1" x14ac:dyDescent="0.2">
      <c r="A180" s="114">
        <v>333</v>
      </c>
      <c r="B180" s="115"/>
      <c r="C180" s="119"/>
      <c r="D180" s="119"/>
      <c r="E180" s="121"/>
      <c r="F180" s="121"/>
      <c r="G180" s="121"/>
      <c r="H180" s="115"/>
      <c r="I180" s="113"/>
      <c r="J180" s="113"/>
      <c r="K180" s="113"/>
      <c r="L180" s="113"/>
      <c r="M180" s="117"/>
      <c r="N180" s="158"/>
      <c r="O180" s="122"/>
    </row>
    <row r="181" spans="1:15" ht="20.100000000000001" customHeight="1" x14ac:dyDescent="0.2">
      <c r="A181" s="114">
        <v>332</v>
      </c>
      <c r="B181" s="115"/>
      <c r="C181" s="119"/>
      <c r="D181" s="119"/>
      <c r="E181" s="121"/>
      <c r="F181" s="121"/>
      <c r="G181" s="121"/>
      <c r="H181" s="115"/>
      <c r="I181" s="113"/>
      <c r="J181" s="113"/>
      <c r="K181" s="113"/>
      <c r="L181" s="113"/>
      <c r="M181" s="117"/>
      <c r="N181" s="158"/>
      <c r="O181" s="122"/>
    </row>
    <row r="182" spans="1:15" ht="20.100000000000001" customHeight="1" x14ac:dyDescent="0.2">
      <c r="A182" s="114">
        <v>331</v>
      </c>
      <c r="B182" s="115"/>
      <c r="C182" s="119"/>
      <c r="D182" s="119"/>
      <c r="E182" s="121"/>
      <c r="F182" s="121"/>
      <c r="G182" s="121"/>
      <c r="H182" s="115"/>
      <c r="I182" s="113"/>
      <c r="J182" s="113"/>
      <c r="K182" s="113"/>
      <c r="L182" s="113"/>
      <c r="M182" s="117"/>
      <c r="N182" s="158"/>
      <c r="O182" s="122"/>
    </row>
    <row r="183" spans="1:15" ht="20.100000000000001" customHeight="1" x14ac:dyDescent="0.2">
      <c r="A183" s="114">
        <v>330</v>
      </c>
      <c r="B183" s="115"/>
      <c r="C183" s="119"/>
      <c r="D183" s="119"/>
      <c r="E183" s="121"/>
      <c r="F183" s="121"/>
      <c r="G183" s="121"/>
      <c r="H183" s="115"/>
      <c r="I183" s="113"/>
      <c r="J183" s="113"/>
      <c r="K183" s="113"/>
      <c r="L183" s="113"/>
      <c r="M183" s="117"/>
      <c r="N183" s="158"/>
      <c r="O183" s="122"/>
    </row>
    <row r="184" spans="1:15" ht="20.100000000000001" customHeight="1" x14ac:dyDescent="0.2">
      <c r="A184" s="114">
        <v>329</v>
      </c>
      <c r="B184" s="115"/>
      <c r="C184" s="119"/>
      <c r="D184" s="119"/>
      <c r="E184" s="121"/>
      <c r="F184" s="121"/>
      <c r="G184" s="121"/>
      <c r="H184" s="115"/>
      <c r="I184" s="113"/>
      <c r="J184" s="113"/>
      <c r="K184" s="113"/>
      <c r="L184" s="113"/>
      <c r="M184" s="117"/>
      <c r="N184" s="158"/>
      <c r="O184" s="122"/>
    </row>
    <row r="185" spans="1:15" ht="20.100000000000001" customHeight="1" x14ac:dyDescent="0.2"/>
    <row r="186" spans="1:15" ht="20.100000000000001" customHeight="1" x14ac:dyDescent="0.2"/>
    <row r="187" spans="1:15" ht="20.100000000000001" customHeight="1" x14ac:dyDescent="0.2"/>
    <row r="188" spans="1:15" ht="20.100000000000001" customHeight="1" x14ac:dyDescent="0.2"/>
    <row r="189" spans="1:15" ht="20.100000000000001" customHeight="1" x14ac:dyDescent="0.2"/>
    <row r="190" spans="1:15" ht="20.100000000000001" customHeight="1" x14ac:dyDescent="0.2"/>
    <row r="191" spans="1:15" ht="20.100000000000001" customHeight="1" x14ac:dyDescent="0.2"/>
    <row r="192" spans="1:15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</sheetData>
  <autoFilter ref="A11:O184"/>
  <mergeCells count="3">
    <mergeCell ref="E10:G10"/>
    <mergeCell ref="A2:E3"/>
    <mergeCell ref="A7:A11"/>
  </mergeCells>
  <phoneticPr fontId="0" type="noConversion"/>
  <hyperlinks>
    <hyperlink ref="N47" r:id="rId1"/>
    <hyperlink ref="N54" r:id="rId2"/>
    <hyperlink ref="N55" r:id="rId3"/>
    <hyperlink ref="N63" r:id="rId4"/>
  </hyperlinks>
  <pageMargins left="0" right="0" top="0.39370078740157483" bottom="0.39370078740157483" header="0.51181102362204722" footer="0.51181102362204722"/>
  <pageSetup paperSize="9" firstPageNumber="0" orientation="landscape" horizontalDpi="300" verticalDpi="300" r:id="rId5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opLeftCell="A76" workbookViewId="0">
      <selection activeCell="O13" sqref="O13"/>
    </sheetView>
  </sheetViews>
  <sheetFormatPr baseColWidth="10" defaultRowHeight="12.75" x14ac:dyDescent="0.2"/>
  <cols>
    <col min="1" max="1" width="7.140625" style="4" customWidth="1"/>
    <col min="2" max="2" width="22.140625" style="15" customWidth="1"/>
    <col min="3" max="3" width="10.140625" style="4" customWidth="1"/>
    <col min="4" max="4" width="27.5703125" style="4" hidden="1" customWidth="1"/>
    <col min="5" max="5" width="12" style="4" hidden="1" customWidth="1"/>
    <col min="6" max="6" width="25.42578125" style="4" hidden="1" customWidth="1"/>
    <col min="7" max="7" width="7.42578125" style="15" customWidth="1"/>
    <col min="8" max="8" width="26.5703125" style="92" customWidth="1"/>
    <col min="9" max="9" width="7.42578125" style="4" hidden="1" customWidth="1"/>
    <col min="10" max="10" width="9.28515625" style="71" customWidth="1"/>
    <col min="11" max="11" width="7.7109375" style="4" customWidth="1"/>
    <col min="12" max="12" width="6.42578125" style="17" customWidth="1"/>
    <col min="13" max="13" width="36" customWidth="1"/>
  </cols>
  <sheetData>
    <row r="1" spans="1:15" x14ac:dyDescent="0.2">
      <c r="H1" s="93"/>
      <c r="J1" s="69"/>
      <c r="K1" s="5"/>
      <c r="L1" s="4"/>
    </row>
    <row r="2" spans="1:15" ht="12.75" customHeight="1" x14ac:dyDescent="0.2">
      <c r="A2" s="234" t="s">
        <v>170</v>
      </c>
      <c r="B2" s="235"/>
      <c r="C2" s="235"/>
      <c r="D2" s="235"/>
      <c r="G2" s="25" t="s">
        <v>163</v>
      </c>
      <c r="H2" s="94"/>
      <c r="I2"/>
      <c r="J2" s="69"/>
      <c r="K2" s="5"/>
      <c r="L2" s="25"/>
      <c r="M2" s="23"/>
      <c r="N2" s="70"/>
      <c r="O2" s="7"/>
    </row>
    <row r="3" spans="1:15" ht="12.75" customHeight="1" x14ac:dyDescent="0.2">
      <c r="A3" s="235"/>
      <c r="B3" s="235"/>
      <c r="C3" s="235"/>
      <c r="D3" s="235"/>
      <c r="G3" s="91" t="s">
        <v>164</v>
      </c>
      <c r="H3" s="94" t="s">
        <v>179</v>
      </c>
      <c r="J3" s="236" t="s">
        <v>165</v>
      </c>
      <c r="K3" s="236"/>
      <c r="L3" s="25"/>
      <c r="M3" s="23"/>
      <c r="N3" s="70"/>
      <c r="O3" s="7"/>
    </row>
    <row r="4" spans="1:15" x14ac:dyDescent="0.2">
      <c r="G4" s="25" t="s">
        <v>13</v>
      </c>
      <c r="H4" s="94" t="s">
        <v>171</v>
      </c>
      <c r="I4" s="5"/>
      <c r="J4" s="236"/>
      <c r="K4" s="236"/>
      <c r="L4" s="25"/>
      <c r="M4" s="23"/>
      <c r="N4" s="5"/>
      <c r="O4" s="7"/>
    </row>
    <row r="5" spans="1:15" ht="12.75" customHeight="1" x14ac:dyDescent="0.2">
      <c r="D5" s="16" t="s">
        <v>26</v>
      </c>
      <c r="E5" s="237" t="s">
        <v>31</v>
      </c>
      <c r="F5" s="237"/>
      <c r="G5" s="25" t="s">
        <v>18</v>
      </c>
      <c r="H5" s="94" t="s">
        <v>172</v>
      </c>
      <c r="I5" s="24"/>
      <c r="J5" s="236"/>
      <c r="K5" s="236"/>
      <c r="L5" s="25"/>
      <c r="M5" s="23"/>
      <c r="N5" s="24"/>
      <c r="O5" s="7"/>
    </row>
    <row r="6" spans="1:15" ht="12.75" customHeight="1" x14ac:dyDescent="0.2">
      <c r="D6" s="16" t="s">
        <v>161</v>
      </c>
      <c r="E6" s="237"/>
      <c r="F6" s="237"/>
      <c r="G6" s="25" t="s">
        <v>14</v>
      </c>
      <c r="H6" s="94" t="s">
        <v>173</v>
      </c>
      <c r="I6" s="24"/>
      <c r="J6" s="236"/>
      <c r="K6" s="236"/>
      <c r="L6" s="25"/>
      <c r="M6" s="23"/>
      <c r="N6" s="24"/>
      <c r="O6" s="7"/>
    </row>
    <row r="7" spans="1:15" ht="12.75" customHeight="1" x14ac:dyDescent="0.2">
      <c r="A7" s="228" t="s">
        <v>27</v>
      </c>
      <c r="G7" s="25" t="s">
        <v>15</v>
      </c>
      <c r="H7" s="94" t="s">
        <v>175</v>
      </c>
      <c r="I7" s="24"/>
      <c r="J7" s="7"/>
      <c r="K7" s="7"/>
      <c r="L7" s="25"/>
      <c r="M7" s="23"/>
      <c r="N7" s="24"/>
      <c r="O7" s="7"/>
    </row>
    <row r="8" spans="1:15" ht="12.75" customHeight="1" x14ac:dyDescent="0.2">
      <c r="A8" s="229"/>
      <c r="B8" s="16"/>
      <c r="G8" s="25" t="s">
        <v>16</v>
      </c>
      <c r="H8" s="94" t="s">
        <v>176</v>
      </c>
      <c r="I8" s="24"/>
      <c r="J8" s="7"/>
      <c r="K8" s="7"/>
      <c r="L8" s="25"/>
      <c r="M8" s="23"/>
      <c r="N8" s="24"/>
      <c r="O8" s="7"/>
    </row>
    <row r="9" spans="1:15" x14ac:dyDescent="0.2">
      <c r="A9" s="229"/>
      <c r="G9" s="25" t="s">
        <v>17</v>
      </c>
      <c r="H9" s="94" t="s">
        <v>177</v>
      </c>
      <c r="I9" s="24"/>
      <c r="J9" s="7"/>
      <c r="K9" s="7"/>
      <c r="L9" s="25"/>
      <c r="M9" s="23"/>
      <c r="N9" s="24"/>
      <c r="O9" s="7"/>
    </row>
    <row r="10" spans="1:15" x14ac:dyDescent="0.2">
      <c r="A10" s="229"/>
      <c r="D10" s="231" t="s">
        <v>10</v>
      </c>
      <c r="E10" s="232"/>
      <c r="F10" s="233"/>
      <c r="G10" s="25" t="s">
        <v>19</v>
      </c>
      <c r="H10" s="94" t="s">
        <v>174</v>
      </c>
      <c r="I10" s="24"/>
      <c r="J10" s="7"/>
      <c r="K10" s="7"/>
      <c r="L10" s="25"/>
      <c r="M10" s="23"/>
      <c r="N10" s="24"/>
      <c r="O10" s="33"/>
    </row>
    <row r="11" spans="1:15" x14ac:dyDescent="0.2">
      <c r="A11" s="229"/>
      <c r="D11" s="30"/>
      <c r="E11" s="72"/>
      <c r="F11" s="73"/>
      <c r="G11" s="25"/>
      <c r="H11" s="94"/>
      <c r="L11" s="25"/>
      <c r="M11" s="23"/>
      <c r="N11" s="24"/>
      <c r="O11" s="33"/>
    </row>
    <row r="12" spans="1:15" x14ac:dyDescent="0.2">
      <c r="A12" s="229"/>
      <c r="B12" s="74" t="s">
        <v>0</v>
      </c>
      <c r="C12" s="75" t="s">
        <v>21</v>
      </c>
      <c r="D12" s="75" t="s">
        <v>23</v>
      </c>
      <c r="E12" s="76" t="s">
        <v>29</v>
      </c>
      <c r="F12" s="75" t="s">
        <v>22</v>
      </c>
      <c r="G12" s="75" t="s">
        <v>11</v>
      </c>
      <c r="H12" s="29" t="s">
        <v>2</v>
      </c>
      <c r="I12" s="77" t="s">
        <v>3</v>
      </c>
      <c r="J12" s="78" t="s">
        <v>12</v>
      </c>
      <c r="K12" s="79" t="s">
        <v>28</v>
      </c>
      <c r="L12" s="80" t="s">
        <v>20</v>
      </c>
      <c r="M12" s="81" t="s">
        <v>162</v>
      </c>
    </row>
    <row r="13" spans="1:15" ht="27" customHeight="1" x14ac:dyDescent="0.2">
      <c r="A13" s="10"/>
      <c r="B13" s="11"/>
      <c r="C13" s="10"/>
      <c r="D13" s="14"/>
      <c r="E13" s="14"/>
      <c r="F13" s="14"/>
      <c r="G13" s="11"/>
      <c r="H13" s="28"/>
      <c r="I13" s="10"/>
      <c r="J13" s="82"/>
      <c r="K13" s="10"/>
      <c r="L13" s="18"/>
      <c r="M13" s="22"/>
    </row>
    <row r="14" spans="1:15" ht="30" customHeight="1" x14ac:dyDescent="0.2">
      <c r="A14" s="10"/>
      <c r="B14" s="11"/>
      <c r="C14" s="10"/>
      <c r="D14" s="14"/>
      <c r="E14" s="14"/>
      <c r="F14" s="14"/>
      <c r="G14" s="11"/>
      <c r="H14" s="28"/>
      <c r="I14" s="10"/>
      <c r="J14" s="82"/>
      <c r="K14" s="10"/>
      <c r="L14" s="18"/>
      <c r="M14" s="22"/>
    </row>
    <row r="15" spans="1:15" ht="30" customHeight="1" x14ac:dyDescent="0.2">
      <c r="A15" s="10"/>
      <c r="B15" s="11"/>
      <c r="C15" s="10"/>
      <c r="D15" s="14"/>
      <c r="E15" s="14"/>
      <c r="F15" s="14"/>
      <c r="G15" s="11"/>
      <c r="H15" s="28"/>
      <c r="I15" s="10"/>
      <c r="J15" s="82"/>
      <c r="K15" s="10"/>
      <c r="L15" s="18"/>
      <c r="M15" s="22"/>
    </row>
    <row r="16" spans="1:15" ht="30" customHeight="1" x14ac:dyDescent="0.2">
      <c r="A16" s="10"/>
      <c r="B16" s="11"/>
      <c r="C16" s="10"/>
      <c r="D16" s="14"/>
      <c r="E16" s="14"/>
      <c r="F16" s="14"/>
      <c r="G16" s="11"/>
      <c r="H16" s="28"/>
      <c r="I16" s="10"/>
      <c r="J16" s="82"/>
      <c r="K16" s="10"/>
      <c r="L16" s="18"/>
      <c r="M16" s="22"/>
    </row>
    <row r="17" spans="1:18" ht="30" customHeight="1" x14ac:dyDescent="0.2">
      <c r="A17" s="10"/>
      <c r="B17" s="11"/>
      <c r="C17" s="10"/>
      <c r="D17" s="14"/>
      <c r="E17" s="14"/>
      <c r="F17" s="14"/>
      <c r="G17" s="11"/>
      <c r="H17" s="28"/>
      <c r="I17" s="10"/>
      <c r="J17" s="82"/>
      <c r="K17" s="10"/>
      <c r="L17" s="18"/>
      <c r="M17" s="22"/>
    </row>
    <row r="18" spans="1:18" ht="30" customHeight="1" x14ac:dyDescent="0.2">
      <c r="A18" s="10"/>
      <c r="B18" s="11"/>
      <c r="C18" s="10"/>
      <c r="D18" s="14"/>
      <c r="E18" s="14"/>
      <c r="F18" s="14"/>
      <c r="G18" s="11"/>
      <c r="H18" s="28"/>
      <c r="I18" s="10"/>
      <c r="J18" s="82"/>
      <c r="K18" s="10"/>
      <c r="L18" s="18"/>
      <c r="M18" s="22"/>
    </row>
    <row r="19" spans="1:18" ht="30" customHeight="1" x14ac:dyDescent="0.2">
      <c r="A19" s="10"/>
      <c r="B19" s="11"/>
      <c r="C19" s="10"/>
      <c r="D19" s="14"/>
      <c r="E19" s="14"/>
      <c r="F19" s="14"/>
      <c r="G19" s="11"/>
      <c r="H19" s="28"/>
      <c r="I19" s="10"/>
      <c r="J19" s="82"/>
      <c r="K19" s="10"/>
      <c r="L19" s="18"/>
      <c r="M19" s="22"/>
    </row>
    <row r="20" spans="1:18" ht="30" customHeight="1" x14ac:dyDescent="0.2">
      <c r="A20" s="10"/>
      <c r="B20" s="11"/>
      <c r="C20" s="10"/>
      <c r="D20" s="14"/>
      <c r="E20" s="14"/>
      <c r="F20" s="14"/>
      <c r="G20" s="11"/>
      <c r="H20" s="28"/>
      <c r="I20" s="10"/>
      <c r="J20" s="82"/>
      <c r="K20" s="10"/>
      <c r="L20" s="18"/>
      <c r="M20" s="22"/>
    </row>
    <row r="21" spans="1:18" ht="30" customHeight="1" x14ac:dyDescent="0.2">
      <c r="A21" s="10"/>
      <c r="B21" s="11"/>
      <c r="C21" s="10"/>
      <c r="D21" s="14"/>
      <c r="E21" s="14"/>
      <c r="F21" s="14"/>
      <c r="G21" s="11"/>
      <c r="H21" s="28"/>
      <c r="I21" s="10"/>
      <c r="J21" s="82"/>
      <c r="K21" s="10"/>
      <c r="L21" s="18"/>
      <c r="M21" s="22"/>
    </row>
    <row r="22" spans="1:18" ht="30" customHeight="1" x14ac:dyDescent="0.2">
      <c r="A22" s="10"/>
      <c r="B22" s="11"/>
      <c r="C22" s="10"/>
      <c r="D22" s="14"/>
      <c r="E22" s="14"/>
      <c r="F22" s="14"/>
      <c r="G22" s="11"/>
      <c r="H22" s="28"/>
      <c r="I22" s="10"/>
      <c r="J22" s="82"/>
      <c r="K22" s="10"/>
      <c r="L22" s="18"/>
      <c r="M22" s="22"/>
      <c r="R22" s="4"/>
    </row>
    <row r="23" spans="1:18" ht="30" customHeight="1" x14ac:dyDescent="0.2">
      <c r="A23" s="10"/>
      <c r="B23" s="11"/>
      <c r="C23" s="10"/>
      <c r="D23" s="14"/>
      <c r="E23" s="14"/>
      <c r="F23" s="14"/>
      <c r="G23" s="11"/>
      <c r="H23" s="28"/>
      <c r="I23" s="10"/>
      <c r="J23" s="82"/>
      <c r="K23" s="10"/>
      <c r="L23" s="18"/>
      <c r="M23" s="22"/>
    </row>
    <row r="24" spans="1:18" ht="9.75" customHeight="1" x14ac:dyDescent="0.2"/>
    <row r="25" spans="1:18" x14ac:dyDescent="0.2">
      <c r="H25" s="93"/>
      <c r="J25" s="69"/>
      <c r="K25" s="5"/>
      <c r="L25" s="4"/>
    </row>
    <row r="26" spans="1:18" ht="12.75" customHeight="1" x14ac:dyDescent="0.2">
      <c r="A26" s="234" t="s">
        <v>170</v>
      </c>
      <c r="B26" s="235"/>
      <c r="C26" s="235"/>
      <c r="D26" s="235"/>
      <c r="G26" s="25" t="s">
        <v>163</v>
      </c>
      <c r="H26" s="94"/>
      <c r="I26"/>
      <c r="J26" s="69"/>
      <c r="K26" s="5"/>
      <c r="L26" s="25"/>
      <c r="M26" s="23"/>
      <c r="N26" s="70"/>
      <c r="O26" s="7"/>
    </row>
    <row r="27" spans="1:18" ht="12.75" customHeight="1" x14ac:dyDescent="0.2">
      <c r="A27" s="235"/>
      <c r="B27" s="235"/>
      <c r="C27" s="235"/>
      <c r="D27" s="235"/>
      <c r="G27" s="91" t="s">
        <v>164</v>
      </c>
      <c r="H27" s="94" t="s">
        <v>179</v>
      </c>
      <c r="J27" s="236" t="s">
        <v>165</v>
      </c>
      <c r="K27" s="236"/>
      <c r="L27" s="25"/>
      <c r="M27" s="23"/>
      <c r="N27" s="70"/>
      <c r="O27" s="7"/>
    </row>
    <row r="28" spans="1:18" ht="12.75" customHeight="1" x14ac:dyDescent="0.2">
      <c r="G28" s="25" t="s">
        <v>13</v>
      </c>
      <c r="H28" s="94" t="s">
        <v>171</v>
      </c>
      <c r="I28" s="5"/>
      <c r="J28" s="236"/>
      <c r="K28" s="236"/>
      <c r="L28" s="25"/>
      <c r="M28" s="23"/>
      <c r="N28" s="5"/>
      <c r="O28" s="7"/>
    </row>
    <row r="29" spans="1:18" ht="12.75" customHeight="1" x14ac:dyDescent="0.2">
      <c r="D29" s="16" t="s">
        <v>26</v>
      </c>
      <c r="E29" s="237" t="s">
        <v>31</v>
      </c>
      <c r="F29" s="237"/>
      <c r="G29" s="25" t="s">
        <v>18</v>
      </c>
      <c r="H29" s="94" t="s">
        <v>172</v>
      </c>
      <c r="I29" s="24"/>
      <c r="J29" s="236"/>
      <c r="K29" s="236"/>
      <c r="L29" s="25"/>
      <c r="M29" s="23"/>
      <c r="N29" s="24"/>
      <c r="O29" s="7"/>
    </row>
    <row r="30" spans="1:18" ht="12.75" customHeight="1" x14ac:dyDescent="0.2">
      <c r="D30" s="16" t="s">
        <v>161</v>
      </c>
      <c r="E30" s="237"/>
      <c r="F30" s="237"/>
      <c r="G30" s="25" t="s">
        <v>14</v>
      </c>
      <c r="H30" s="94" t="s">
        <v>173</v>
      </c>
      <c r="I30" s="24"/>
      <c r="J30" s="236"/>
      <c r="K30" s="236"/>
      <c r="L30" s="25"/>
      <c r="M30" s="23"/>
      <c r="N30" s="24"/>
      <c r="O30" s="7"/>
    </row>
    <row r="31" spans="1:18" ht="12.75" customHeight="1" x14ac:dyDescent="0.2">
      <c r="A31" s="228" t="s">
        <v>27</v>
      </c>
      <c r="G31" s="25" t="s">
        <v>15</v>
      </c>
      <c r="H31" s="94" t="s">
        <v>175</v>
      </c>
      <c r="I31" s="24"/>
      <c r="J31" s="7"/>
      <c r="K31" s="7"/>
      <c r="L31" s="25"/>
      <c r="M31" s="23"/>
      <c r="N31" s="24"/>
      <c r="O31" s="7"/>
    </row>
    <row r="32" spans="1:18" ht="12.75" customHeight="1" x14ac:dyDescent="0.2">
      <c r="A32" s="229"/>
      <c r="B32" s="16"/>
      <c r="G32" s="25" t="s">
        <v>16</v>
      </c>
      <c r="H32" s="94" t="s">
        <v>176</v>
      </c>
      <c r="I32" s="24"/>
      <c r="J32" s="7"/>
      <c r="K32" s="7"/>
      <c r="L32" s="25"/>
      <c r="M32" s="23"/>
      <c r="N32" s="24"/>
      <c r="O32" s="7"/>
    </row>
    <row r="33" spans="1:15" x14ac:dyDescent="0.2">
      <c r="A33" s="229"/>
      <c r="G33" s="25" t="s">
        <v>17</v>
      </c>
      <c r="H33" s="94" t="s">
        <v>177</v>
      </c>
      <c r="I33" s="24"/>
      <c r="J33" s="7"/>
      <c r="K33" s="7"/>
      <c r="L33" s="25"/>
      <c r="M33" s="23"/>
      <c r="N33" s="24"/>
      <c r="O33" s="7"/>
    </row>
    <row r="34" spans="1:15" x14ac:dyDescent="0.2">
      <c r="A34" s="229"/>
      <c r="D34" s="231" t="s">
        <v>10</v>
      </c>
      <c r="E34" s="232"/>
      <c r="F34" s="233"/>
      <c r="G34" s="25" t="s">
        <v>19</v>
      </c>
      <c r="H34" s="94" t="s">
        <v>174</v>
      </c>
      <c r="I34" s="24"/>
      <c r="J34" s="7"/>
      <c r="K34" s="7"/>
      <c r="L34" s="25"/>
      <c r="M34" s="23"/>
      <c r="N34" s="24"/>
      <c r="O34" s="33"/>
    </row>
    <row r="35" spans="1:15" x14ac:dyDescent="0.2">
      <c r="A35" s="229"/>
      <c r="D35" s="30"/>
      <c r="E35" s="72"/>
      <c r="F35" s="73"/>
      <c r="G35" s="25"/>
      <c r="H35" s="94"/>
      <c r="L35" s="25"/>
      <c r="M35" s="23"/>
      <c r="N35" s="24"/>
      <c r="O35" s="33"/>
    </row>
    <row r="36" spans="1:15" x14ac:dyDescent="0.2">
      <c r="A36" s="229"/>
      <c r="B36" s="74" t="s">
        <v>0</v>
      </c>
      <c r="C36" s="75" t="s">
        <v>21</v>
      </c>
      <c r="D36" s="75" t="s">
        <v>23</v>
      </c>
      <c r="E36" s="76" t="s">
        <v>29</v>
      </c>
      <c r="F36" s="75" t="s">
        <v>22</v>
      </c>
      <c r="G36" s="75" t="s">
        <v>11</v>
      </c>
      <c r="H36" s="29" t="s">
        <v>2</v>
      </c>
      <c r="I36" s="77" t="s">
        <v>3</v>
      </c>
      <c r="J36" s="78" t="s">
        <v>12</v>
      </c>
      <c r="K36" s="79" t="s">
        <v>28</v>
      </c>
      <c r="L36" s="80" t="s">
        <v>20</v>
      </c>
      <c r="M36" s="81" t="s">
        <v>162</v>
      </c>
    </row>
    <row r="37" spans="1:15" ht="27" customHeight="1" x14ac:dyDescent="0.2">
      <c r="A37" s="10"/>
      <c r="B37" s="11"/>
      <c r="C37" s="10"/>
      <c r="D37" s="14"/>
      <c r="E37" s="14"/>
      <c r="F37" s="14"/>
      <c r="G37" s="11"/>
      <c r="H37" s="28"/>
      <c r="I37" s="10"/>
      <c r="J37" s="82"/>
      <c r="K37" s="10"/>
      <c r="L37" s="18"/>
      <c r="M37" s="22"/>
    </row>
    <row r="38" spans="1:15" ht="30" customHeight="1" x14ac:dyDescent="0.2">
      <c r="A38" s="10"/>
      <c r="B38" s="11"/>
      <c r="C38" s="10"/>
      <c r="D38" s="14"/>
      <c r="E38" s="14"/>
      <c r="F38" s="14"/>
      <c r="G38" s="11"/>
      <c r="H38" s="28"/>
      <c r="I38" s="10"/>
      <c r="J38" s="82"/>
      <c r="K38" s="10"/>
      <c r="L38" s="18"/>
      <c r="M38" s="22"/>
    </row>
    <row r="39" spans="1:15" ht="30" customHeight="1" x14ac:dyDescent="0.2">
      <c r="A39" s="10"/>
      <c r="B39" s="11"/>
      <c r="C39" s="10"/>
      <c r="D39" s="14"/>
      <c r="E39" s="14"/>
      <c r="F39" s="14"/>
      <c r="G39" s="11"/>
      <c r="H39" s="28"/>
      <c r="I39" s="10"/>
      <c r="J39" s="82"/>
      <c r="K39" s="10"/>
      <c r="L39" s="18"/>
      <c r="M39" s="22"/>
    </row>
    <row r="40" spans="1:15" ht="30" customHeight="1" x14ac:dyDescent="0.2">
      <c r="A40" s="10"/>
      <c r="B40" s="11"/>
      <c r="C40" s="10"/>
      <c r="D40" s="14"/>
      <c r="E40" s="14"/>
      <c r="F40" s="14"/>
      <c r="G40" s="11"/>
      <c r="H40" s="28"/>
      <c r="I40" s="10"/>
      <c r="J40" s="82"/>
      <c r="K40" s="10"/>
      <c r="L40" s="18"/>
      <c r="M40" s="22"/>
    </row>
    <row r="41" spans="1:15" ht="30" customHeight="1" x14ac:dyDescent="0.2">
      <c r="A41" s="10"/>
      <c r="B41" s="11"/>
      <c r="C41" s="10"/>
      <c r="D41" s="14"/>
      <c r="E41" s="14"/>
      <c r="F41" s="14"/>
      <c r="G41" s="11"/>
      <c r="H41" s="28"/>
      <c r="I41" s="10"/>
      <c r="J41" s="82"/>
      <c r="K41" s="10"/>
      <c r="L41" s="18"/>
      <c r="M41" s="22"/>
    </row>
    <row r="42" spans="1:15" ht="30" customHeight="1" x14ac:dyDescent="0.2">
      <c r="A42" s="10"/>
      <c r="B42" s="11"/>
      <c r="C42" s="10"/>
      <c r="D42" s="14"/>
      <c r="E42" s="14"/>
      <c r="F42" s="14"/>
      <c r="G42" s="11"/>
      <c r="H42" s="28"/>
      <c r="I42" s="10"/>
      <c r="J42" s="82"/>
      <c r="K42" s="10"/>
      <c r="L42" s="18"/>
      <c r="M42" s="22"/>
    </row>
    <row r="43" spans="1:15" ht="30" customHeight="1" x14ac:dyDescent="0.2">
      <c r="A43" s="10"/>
      <c r="B43" s="11"/>
      <c r="C43" s="10"/>
      <c r="D43" s="14"/>
      <c r="E43" s="14"/>
      <c r="F43" s="14"/>
      <c r="G43" s="11"/>
      <c r="H43" s="28"/>
      <c r="I43" s="10"/>
      <c r="J43" s="82"/>
      <c r="K43" s="10"/>
      <c r="L43" s="18"/>
      <c r="M43" s="22"/>
    </row>
    <row r="44" spans="1:15" ht="30" customHeight="1" x14ac:dyDescent="0.2">
      <c r="A44" s="10"/>
      <c r="B44" s="11"/>
      <c r="C44" s="10"/>
      <c r="D44" s="14"/>
      <c r="E44" s="14"/>
      <c r="F44" s="14"/>
      <c r="G44" s="11"/>
      <c r="H44" s="28"/>
      <c r="I44" s="10"/>
      <c r="J44" s="82"/>
      <c r="K44" s="10"/>
      <c r="L44" s="18"/>
      <c r="M44" s="22"/>
    </row>
    <row r="45" spans="1:15" ht="30" customHeight="1" x14ac:dyDescent="0.2">
      <c r="A45" s="10"/>
      <c r="B45" s="11"/>
      <c r="C45" s="10"/>
      <c r="D45" s="14"/>
      <c r="E45" s="14"/>
      <c r="F45" s="14"/>
      <c r="G45" s="11"/>
      <c r="H45" s="28"/>
      <c r="I45" s="10"/>
      <c r="J45" s="82"/>
      <c r="K45" s="10"/>
      <c r="L45" s="18"/>
      <c r="M45" s="22"/>
    </row>
    <row r="46" spans="1:15" ht="30" customHeight="1" x14ac:dyDescent="0.2">
      <c r="A46" s="10"/>
      <c r="B46" s="11"/>
      <c r="C46" s="10"/>
      <c r="D46" s="14"/>
      <c r="E46" s="14"/>
      <c r="F46" s="14"/>
      <c r="G46" s="11"/>
      <c r="H46" s="28"/>
      <c r="I46" s="10"/>
      <c r="J46" s="82"/>
      <c r="K46" s="10"/>
      <c r="L46" s="18"/>
      <c r="M46" s="22"/>
    </row>
    <row r="47" spans="1:15" ht="30" customHeight="1" x14ac:dyDescent="0.2">
      <c r="A47" s="10"/>
      <c r="B47" s="11"/>
      <c r="C47" s="10"/>
      <c r="D47" s="14"/>
      <c r="E47" s="14"/>
      <c r="F47" s="14"/>
      <c r="G47" s="11"/>
      <c r="H47" s="28"/>
      <c r="I47" s="10"/>
      <c r="J47" s="82"/>
      <c r="K47" s="10"/>
      <c r="L47" s="18"/>
      <c r="M47" s="22"/>
    </row>
    <row r="48" spans="1:15" ht="13.5" customHeight="1" x14ac:dyDescent="0.2"/>
    <row r="49" spans="1:15" x14ac:dyDescent="0.2">
      <c r="H49" s="93"/>
      <c r="J49" s="69"/>
      <c r="K49" s="5"/>
      <c r="L49" s="4"/>
    </row>
    <row r="50" spans="1:15" ht="12.75" customHeight="1" x14ac:dyDescent="0.2">
      <c r="A50" s="234" t="s">
        <v>170</v>
      </c>
      <c r="B50" s="235"/>
      <c r="C50" s="235"/>
      <c r="D50" s="235"/>
      <c r="G50" s="25" t="s">
        <v>163</v>
      </c>
      <c r="H50" s="94"/>
      <c r="I50"/>
      <c r="J50" s="69"/>
      <c r="K50" s="5"/>
      <c r="L50" s="25"/>
      <c r="M50" s="23"/>
      <c r="N50" s="70"/>
      <c r="O50" s="7"/>
    </row>
    <row r="51" spans="1:15" ht="12.75" customHeight="1" x14ac:dyDescent="0.2">
      <c r="A51" s="235"/>
      <c r="B51" s="235"/>
      <c r="C51" s="235"/>
      <c r="D51" s="235"/>
      <c r="G51" s="91" t="s">
        <v>164</v>
      </c>
      <c r="H51" s="94" t="s">
        <v>179</v>
      </c>
      <c r="J51" s="236" t="s">
        <v>165</v>
      </c>
      <c r="K51" s="236"/>
      <c r="L51" s="25"/>
      <c r="M51" s="23"/>
      <c r="N51" s="70"/>
      <c r="O51" s="7"/>
    </row>
    <row r="52" spans="1:15" x14ac:dyDescent="0.2">
      <c r="G52" s="25" t="s">
        <v>13</v>
      </c>
      <c r="H52" s="94" t="s">
        <v>171</v>
      </c>
      <c r="I52" s="5"/>
      <c r="J52" s="236"/>
      <c r="K52" s="236"/>
      <c r="L52" s="25"/>
      <c r="M52" s="23"/>
      <c r="N52" s="5"/>
      <c r="O52" s="7"/>
    </row>
    <row r="53" spans="1:15" ht="12.75" customHeight="1" x14ac:dyDescent="0.2">
      <c r="D53" s="16" t="s">
        <v>26</v>
      </c>
      <c r="E53" s="237" t="s">
        <v>31</v>
      </c>
      <c r="F53" s="237"/>
      <c r="G53" s="25" t="s">
        <v>18</v>
      </c>
      <c r="H53" s="94" t="s">
        <v>172</v>
      </c>
      <c r="I53" s="24"/>
      <c r="J53" s="236"/>
      <c r="K53" s="236"/>
      <c r="L53" s="25"/>
      <c r="M53" s="23"/>
      <c r="N53" s="24"/>
      <c r="O53" s="7"/>
    </row>
    <row r="54" spans="1:15" ht="12.75" customHeight="1" x14ac:dyDescent="0.2">
      <c r="D54" s="16" t="s">
        <v>161</v>
      </c>
      <c r="E54" s="237"/>
      <c r="F54" s="237"/>
      <c r="G54" s="25" t="s">
        <v>14</v>
      </c>
      <c r="H54" s="94" t="s">
        <v>173</v>
      </c>
      <c r="I54" s="24"/>
      <c r="J54" s="236"/>
      <c r="K54" s="236"/>
      <c r="L54" s="25"/>
      <c r="M54" s="23"/>
      <c r="N54" s="24"/>
      <c r="O54" s="7"/>
    </row>
    <row r="55" spans="1:15" ht="12.75" customHeight="1" x14ac:dyDescent="0.2">
      <c r="A55" s="228" t="s">
        <v>27</v>
      </c>
      <c r="G55" s="25" t="s">
        <v>15</v>
      </c>
      <c r="H55" s="94" t="s">
        <v>175</v>
      </c>
      <c r="I55" s="24"/>
      <c r="J55" s="7"/>
      <c r="K55" s="7"/>
      <c r="L55" s="25"/>
      <c r="M55" s="23"/>
      <c r="N55" s="24"/>
      <c r="O55" s="7"/>
    </row>
    <row r="56" spans="1:15" ht="12.75" customHeight="1" x14ac:dyDescent="0.2">
      <c r="A56" s="229"/>
      <c r="B56" s="16"/>
      <c r="G56" s="25" t="s">
        <v>16</v>
      </c>
      <c r="H56" s="94" t="s">
        <v>176</v>
      </c>
      <c r="I56" s="24"/>
      <c r="J56" s="7"/>
      <c r="K56" s="7"/>
      <c r="L56" s="25"/>
      <c r="M56" s="23"/>
      <c r="N56" s="24"/>
      <c r="O56" s="7"/>
    </row>
    <row r="57" spans="1:15" x14ac:dyDescent="0.2">
      <c r="A57" s="229"/>
      <c r="G57" s="25" t="s">
        <v>17</v>
      </c>
      <c r="H57" s="94" t="s">
        <v>177</v>
      </c>
      <c r="I57" s="24"/>
      <c r="J57" s="7"/>
      <c r="K57" s="7"/>
      <c r="L57" s="25"/>
      <c r="M57" s="23"/>
      <c r="N57" s="24"/>
      <c r="O57" s="7"/>
    </row>
    <row r="58" spans="1:15" x14ac:dyDescent="0.2">
      <c r="A58" s="229"/>
      <c r="D58" s="231" t="s">
        <v>10</v>
      </c>
      <c r="E58" s="232"/>
      <c r="F58" s="233"/>
      <c r="G58" s="25" t="s">
        <v>19</v>
      </c>
      <c r="H58" s="94" t="s">
        <v>174</v>
      </c>
      <c r="I58" s="24"/>
      <c r="J58" s="7"/>
      <c r="K58" s="7"/>
      <c r="L58" s="25"/>
      <c r="M58" s="23"/>
      <c r="N58" s="24"/>
      <c r="O58" s="33"/>
    </row>
    <row r="59" spans="1:15" x14ac:dyDescent="0.2">
      <c r="A59" s="229"/>
      <c r="D59" s="30"/>
      <c r="E59" s="72"/>
      <c r="F59" s="73"/>
      <c r="G59" s="25"/>
      <c r="H59" s="94"/>
      <c r="L59" s="25"/>
      <c r="M59" s="23"/>
      <c r="N59" s="24"/>
      <c r="O59" s="33"/>
    </row>
    <row r="60" spans="1:15" x14ac:dyDescent="0.2">
      <c r="A60" s="229"/>
      <c r="B60" s="74" t="s">
        <v>0</v>
      </c>
      <c r="C60" s="75" t="s">
        <v>21</v>
      </c>
      <c r="D60" s="75" t="s">
        <v>23</v>
      </c>
      <c r="E60" s="76" t="s">
        <v>29</v>
      </c>
      <c r="F60" s="75" t="s">
        <v>22</v>
      </c>
      <c r="G60" s="75" t="s">
        <v>11</v>
      </c>
      <c r="H60" s="29" t="s">
        <v>2</v>
      </c>
      <c r="I60" s="77" t="s">
        <v>3</v>
      </c>
      <c r="J60" s="78" t="s">
        <v>12</v>
      </c>
      <c r="K60" s="79" t="s">
        <v>28</v>
      </c>
      <c r="L60" s="80" t="s">
        <v>20</v>
      </c>
      <c r="M60" s="81" t="s">
        <v>162</v>
      </c>
    </row>
    <row r="61" spans="1:15" ht="27" customHeight="1" x14ac:dyDescent="0.2">
      <c r="A61" s="10"/>
      <c r="B61" s="11"/>
      <c r="C61" s="10"/>
      <c r="D61" s="14"/>
      <c r="E61" s="14"/>
      <c r="F61" s="14"/>
      <c r="G61" s="11"/>
      <c r="H61" s="28"/>
      <c r="I61" s="10"/>
      <c r="J61" s="82"/>
      <c r="K61" s="10"/>
      <c r="L61" s="18"/>
      <c r="M61" s="22"/>
    </row>
    <row r="62" spans="1:15" ht="30" customHeight="1" x14ac:dyDescent="0.2">
      <c r="A62" s="10"/>
      <c r="B62" s="11"/>
      <c r="C62" s="10"/>
      <c r="D62" s="14"/>
      <c r="E62" s="14"/>
      <c r="F62" s="14"/>
      <c r="G62" s="11"/>
      <c r="H62" s="28"/>
      <c r="I62" s="10"/>
      <c r="J62" s="82"/>
      <c r="K62" s="10"/>
      <c r="L62" s="18"/>
      <c r="M62" s="22"/>
    </row>
    <row r="63" spans="1:15" ht="30" customHeight="1" x14ac:dyDescent="0.2">
      <c r="A63" s="10"/>
      <c r="B63" s="11"/>
      <c r="C63" s="10"/>
      <c r="D63" s="14"/>
      <c r="E63" s="14"/>
      <c r="F63" s="14"/>
      <c r="G63" s="11"/>
      <c r="H63" s="28"/>
      <c r="I63" s="10"/>
      <c r="J63" s="82"/>
      <c r="K63" s="10"/>
      <c r="L63" s="18"/>
      <c r="M63" s="22"/>
    </row>
    <row r="64" spans="1:15" ht="30" customHeight="1" x14ac:dyDescent="0.2">
      <c r="A64" s="10"/>
      <c r="B64" s="11"/>
      <c r="C64" s="10"/>
      <c r="D64" s="14"/>
      <c r="E64" s="14"/>
      <c r="F64" s="14"/>
      <c r="G64" s="11"/>
      <c r="H64" s="28"/>
      <c r="I64" s="10"/>
      <c r="J64" s="82"/>
      <c r="K64" s="10"/>
      <c r="L64" s="18"/>
      <c r="M64" s="22"/>
    </row>
    <row r="65" spans="1:15" ht="30" customHeight="1" x14ac:dyDescent="0.2">
      <c r="A65" s="10"/>
      <c r="B65" s="11"/>
      <c r="C65" s="10"/>
      <c r="D65" s="14"/>
      <c r="E65" s="14"/>
      <c r="F65" s="14"/>
      <c r="G65" s="11"/>
      <c r="H65" s="28"/>
      <c r="I65" s="10"/>
      <c r="J65" s="82"/>
      <c r="K65" s="10"/>
      <c r="L65" s="18"/>
      <c r="M65" s="22"/>
    </row>
    <row r="66" spans="1:15" ht="30" customHeight="1" x14ac:dyDescent="0.2">
      <c r="A66" s="10"/>
      <c r="B66" s="11"/>
      <c r="C66" s="10"/>
      <c r="D66" s="14"/>
      <c r="E66" s="14"/>
      <c r="F66" s="14"/>
      <c r="G66" s="11"/>
      <c r="H66" s="28"/>
      <c r="I66" s="10"/>
      <c r="J66" s="82"/>
      <c r="K66" s="10"/>
      <c r="L66" s="18"/>
      <c r="M66" s="22"/>
    </row>
    <row r="67" spans="1:15" ht="30" customHeight="1" x14ac:dyDescent="0.2">
      <c r="A67" s="10"/>
      <c r="B67" s="11"/>
      <c r="C67" s="10"/>
      <c r="D67" s="14"/>
      <c r="E67" s="14"/>
      <c r="F67" s="14"/>
      <c r="G67" s="11"/>
      <c r="H67" s="28"/>
      <c r="I67" s="10"/>
      <c r="J67" s="82"/>
      <c r="K67" s="10"/>
      <c r="L67" s="18"/>
      <c r="M67" s="22"/>
    </row>
    <row r="68" spans="1:15" ht="30" customHeight="1" x14ac:dyDescent="0.2">
      <c r="A68" s="10"/>
      <c r="B68" s="11"/>
      <c r="C68" s="10"/>
      <c r="D68" s="14"/>
      <c r="E68" s="14"/>
      <c r="F68" s="14"/>
      <c r="G68" s="11"/>
      <c r="H68" s="28"/>
      <c r="I68" s="10"/>
      <c r="J68" s="82"/>
      <c r="K68" s="10"/>
      <c r="L68" s="18"/>
      <c r="M68" s="22"/>
    </row>
    <row r="69" spans="1:15" ht="30" customHeight="1" x14ac:dyDescent="0.2">
      <c r="A69" s="10"/>
      <c r="B69" s="11"/>
      <c r="C69" s="10"/>
      <c r="D69" s="14"/>
      <c r="E69" s="14"/>
      <c r="F69" s="14"/>
      <c r="G69" s="11"/>
      <c r="H69" s="28"/>
      <c r="I69" s="10"/>
      <c r="J69" s="82"/>
      <c r="K69" s="10"/>
      <c r="L69" s="18"/>
      <c r="M69" s="22"/>
    </row>
    <row r="70" spans="1:15" ht="30" customHeight="1" x14ac:dyDescent="0.2">
      <c r="A70" s="10"/>
      <c r="B70" s="11"/>
      <c r="C70" s="10"/>
      <c r="D70" s="14"/>
      <c r="E70" s="14"/>
      <c r="F70" s="14"/>
      <c r="G70" s="11"/>
      <c r="H70" s="28"/>
      <c r="I70" s="10"/>
      <c r="J70" s="82"/>
      <c r="K70" s="10"/>
      <c r="L70" s="18"/>
      <c r="M70" s="22"/>
    </row>
    <row r="71" spans="1:15" ht="30" customHeight="1" x14ac:dyDescent="0.2">
      <c r="A71" s="10"/>
      <c r="B71" s="11"/>
      <c r="C71" s="10"/>
      <c r="D71" s="14"/>
      <c r="E71" s="14"/>
      <c r="F71" s="14"/>
      <c r="G71" s="11"/>
      <c r="H71" s="28"/>
      <c r="I71" s="10"/>
      <c r="J71" s="82"/>
      <c r="K71" s="10"/>
      <c r="L71" s="18"/>
      <c r="M71" s="22"/>
    </row>
    <row r="72" spans="1:15" ht="11.25" customHeight="1" x14ac:dyDescent="0.2"/>
    <row r="73" spans="1:15" x14ac:dyDescent="0.2">
      <c r="H73" s="93"/>
      <c r="J73" s="69"/>
      <c r="K73" s="5"/>
      <c r="L73" s="4"/>
    </row>
    <row r="74" spans="1:15" ht="12.75" customHeight="1" x14ac:dyDescent="0.2">
      <c r="A74" s="234" t="s">
        <v>170</v>
      </c>
      <c r="B74" s="235"/>
      <c r="C74" s="235"/>
      <c r="D74" s="235"/>
      <c r="G74" s="25" t="s">
        <v>163</v>
      </c>
      <c r="H74" s="94"/>
      <c r="I74"/>
      <c r="J74" s="69"/>
      <c r="K74" s="5"/>
      <c r="L74" s="25"/>
      <c r="M74" s="23"/>
      <c r="N74" s="70"/>
      <c r="O74" s="7"/>
    </row>
    <row r="75" spans="1:15" ht="12.75" customHeight="1" x14ac:dyDescent="0.2">
      <c r="A75" s="235"/>
      <c r="B75" s="235"/>
      <c r="C75" s="235"/>
      <c r="D75" s="235"/>
      <c r="G75" s="91" t="s">
        <v>164</v>
      </c>
      <c r="H75" s="94" t="s">
        <v>179</v>
      </c>
      <c r="J75" s="236" t="s">
        <v>165</v>
      </c>
      <c r="K75" s="236"/>
      <c r="L75" s="25"/>
      <c r="M75" s="23"/>
      <c r="N75" s="70"/>
      <c r="O75" s="7"/>
    </row>
    <row r="76" spans="1:15" x14ac:dyDescent="0.2">
      <c r="G76" s="25" t="s">
        <v>13</v>
      </c>
      <c r="H76" s="94" t="s">
        <v>171</v>
      </c>
      <c r="I76" s="5"/>
      <c r="J76" s="236"/>
      <c r="K76" s="236"/>
      <c r="L76" s="25"/>
      <c r="M76" s="23"/>
      <c r="N76" s="5"/>
      <c r="O76" s="7"/>
    </row>
    <row r="77" spans="1:15" ht="12.75" customHeight="1" x14ac:dyDescent="0.2">
      <c r="D77" s="16" t="s">
        <v>26</v>
      </c>
      <c r="E77" s="237" t="s">
        <v>31</v>
      </c>
      <c r="F77" s="237"/>
      <c r="G77" s="25" t="s">
        <v>18</v>
      </c>
      <c r="H77" s="94" t="s">
        <v>172</v>
      </c>
      <c r="I77" s="24"/>
      <c r="J77" s="236"/>
      <c r="K77" s="236"/>
      <c r="L77" s="25"/>
      <c r="M77" s="23"/>
      <c r="N77" s="24"/>
      <c r="O77" s="7"/>
    </row>
    <row r="78" spans="1:15" ht="12.75" customHeight="1" x14ac:dyDescent="0.2">
      <c r="D78" s="16" t="s">
        <v>161</v>
      </c>
      <c r="E78" s="237"/>
      <c r="F78" s="237"/>
      <c r="G78" s="25" t="s">
        <v>14</v>
      </c>
      <c r="H78" s="94" t="s">
        <v>173</v>
      </c>
      <c r="I78" s="24"/>
      <c r="J78" s="236"/>
      <c r="K78" s="236"/>
      <c r="L78" s="25"/>
      <c r="M78" s="23"/>
      <c r="N78" s="24"/>
      <c r="O78" s="7"/>
    </row>
    <row r="79" spans="1:15" ht="12.75" customHeight="1" x14ac:dyDescent="0.2">
      <c r="A79" s="228" t="s">
        <v>27</v>
      </c>
      <c r="G79" s="25" t="s">
        <v>15</v>
      </c>
      <c r="H79" s="94" t="s">
        <v>175</v>
      </c>
      <c r="I79" s="24"/>
      <c r="J79" s="7"/>
      <c r="K79" s="7"/>
      <c r="L79" s="25"/>
      <c r="M79" s="23"/>
      <c r="N79" s="24"/>
      <c r="O79" s="7"/>
    </row>
    <row r="80" spans="1:15" ht="12.75" customHeight="1" x14ac:dyDescent="0.2">
      <c r="A80" s="229"/>
      <c r="B80" s="16"/>
      <c r="G80" s="25" t="s">
        <v>16</v>
      </c>
      <c r="H80" s="94" t="s">
        <v>176</v>
      </c>
      <c r="I80" s="24"/>
      <c r="J80" s="7"/>
      <c r="K80" s="7"/>
      <c r="L80" s="25"/>
      <c r="M80" s="23"/>
      <c r="N80" s="24"/>
      <c r="O80" s="7"/>
    </row>
    <row r="81" spans="1:15" x14ac:dyDescent="0.2">
      <c r="A81" s="229"/>
      <c r="G81" s="25" t="s">
        <v>17</v>
      </c>
      <c r="H81" s="94" t="s">
        <v>177</v>
      </c>
      <c r="I81" s="24"/>
      <c r="J81" s="7"/>
      <c r="K81" s="7"/>
      <c r="L81" s="25"/>
      <c r="M81" s="23"/>
      <c r="N81" s="24"/>
      <c r="O81" s="7"/>
    </row>
    <row r="82" spans="1:15" x14ac:dyDescent="0.2">
      <c r="A82" s="229"/>
      <c r="D82" s="231" t="s">
        <v>10</v>
      </c>
      <c r="E82" s="232"/>
      <c r="F82" s="233"/>
      <c r="G82" s="25" t="s">
        <v>19</v>
      </c>
      <c r="H82" s="94" t="s">
        <v>174</v>
      </c>
      <c r="I82" s="24"/>
      <c r="J82" s="7"/>
      <c r="K82" s="7"/>
      <c r="L82" s="25"/>
      <c r="M82" s="23"/>
      <c r="N82" s="24"/>
      <c r="O82" s="33"/>
    </row>
    <row r="83" spans="1:15" x14ac:dyDescent="0.2">
      <c r="A83" s="229"/>
      <c r="D83" s="30"/>
      <c r="E83" s="72"/>
      <c r="F83" s="73"/>
      <c r="G83" s="25"/>
      <c r="H83" s="94"/>
      <c r="L83" s="25"/>
      <c r="M83" s="23"/>
      <c r="N83" s="24"/>
      <c r="O83" s="33"/>
    </row>
    <row r="84" spans="1:15" x14ac:dyDescent="0.2">
      <c r="A84" s="229"/>
      <c r="B84" s="74" t="s">
        <v>0</v>
      </c>
      <c r="C84" s="75" t="s">
        <v>21</v>
      </c>
      <c r="D84" s="75" t="s">
        <v>23</v>
      </c>
      <c r="E84" s="76" t="s">
        <v>29</v>
      </c>
      <c r="F84" s="75" t="s">
        <v>22</v>
      </c>
      <c r="G84" s="75" t="s">
        <v>11</v>
      </c>
      <c r="H84" s="29" t="s">
        <v>2</v>
      </c>
      <c r="I84" s="77" t="s">
        <v>3</v>
      </c>
      <c r="J84" s="78" t="s">
        <v>12</v>
      </c>
      <c r="K84" s="79" t="s">
        <v>28</v>
      </c>
      <c r="L84" s="80" t="s">
        <v>20</v>
      </c>
      <c r="M84" s="81" t="s">
        <v>162</v>
      </c>
    </row>
    <row r="85" spans="1:15" ht="27" customHeight="1" x14ac:dyDescent="0.2">
      <c r="A85" s="10"/>
      <c r="B85" s="11"/>
      <c r="C85" s="10"/>
      <c r="D85" s="14"/>
      <c r="E85" s="14"/>
      <c r="F85" s="14"/>
      <c r="G85" s="11"/>
      <c r="H85" s="28"/>
      <c r="I85" s="10"/>
      <c r="J85" s="82"/>
      <c r="K85" s="10"/>
      <c r="L85" s="18"/>
      <c r="M85" s="22"/>
    </row>
    <row r="86" spans="1:15" ht="30" customHeight="1" x14ac:dyDescent="0.2">
      <c r="A86" s="10"/>
      <c r="B86" s="11"/>
      <c r="C86" s="10"/>
      <c r="D86" s="14"/>
      <c r="E86" s="14"/>
      <c r="F86" s="14"/>
      <c r="G86" s="11"/>
      <c r="H86" s="28"/>
      <c r="I86" s="10"/>
      <c r="J86" s="82"/>
      <c r="K86" s="10"/>
      <c r="L86" s="18"/>
      <c r="M86" s="22"/>
    </row>
    <row r="87" spans="1:15" ht="30" customHeight="1" x14ac:dyDescent="0.2">
      <c r="A87" s="10"/>
      <c r="B87" s="11"/>
      <c r="C87" s="10"/>
      <c r="D87" s="14"/>
      <c r="E87" s="14"/>
      <c r="F87" s="14"/>
      <c r="G87" s="11"/>
      <c r="H87" s="28"/>
      <c r="I87" s="10"/>
      <c r="J87" s="82"/>
      <c r="K87" s="10"/>
      <c r="L87" s="18"/>
      <c r="M87" s="22"/>
    </row>
    <row r="88" spans="1:15" ht="30" customHeight="1" x14ac:dyDescent="0.2">
      <c r="A88" s="10"/>
      <c r="B88" s="11"/>
      <c r="C88" s="10"/>
      <c r="D88" s="14"/>
      <c r="E88" s="14"/>
      <c r="F88" s="14"/>
      <c r="G88" s="11"/>
      <c r="H88" s="28"/>
      <c r="I88" s="10"/>
      <c r="J88" s="82"/>
      <c r="K88" s="10"/>
      <c r="L88" s="18"/>
      <c r="M88" s="22"/>
    </row>
    <row r="89" spans="1:15" ht="30" customHeight="1" x14ac:dyDescent="0.2">
      <c r="A89" s="10"/>
      <c r="B89" s="11"/>
      <c r="C89" s="10"/>
      <c r="D89" s="14"/>
      <c r="E89" s="14"/>
      <c r="F89" s="14"/>
      <c r="G89" s="11"/>
      <c r="H89" s="28"/>
      <c r="I89" s="10"/>
      <c r="J89" s="82"/>
      <c r="K89" s="10"/>
      <c r="L89" s="18"/>
      <c r="M89" s="22"/>
    </row>
    <row r="90" spans="1:15" ht="30" customHeight="1" x14ac:dyDescent="0.2">
      <c r="A90" s="10"/>
      <c r="B90" s="11"/>
      <c r="C90" s="10"/>
      <c r="D90" s="14"/>
      <c r="E90" s="14"/>
      <c r="F90" s="14"/>
      <c r="G90" s="11"/>
      <c r="H90" s="28"/>
      <c r="I90" s="10"/>
      <c r="J90" s="82"/>
      <c r="K90" s="10"/>
      <c r="L90" s="18"/>
      <c r="M90" s="22"/>
    </row>
    <row r="91" spans="1:15" ht="30" customHeight="1" x14ac:dyDescent="0.2">
      <c r="A91" s="10"/>
      <c r="B91" s="11"/>
      <c r="C91" s="10"/>
      <c r="D91" s="14"/>
      <c r="E91" s="14"/>
      <c r="F91" s="14"/>
      <c r="G91" s="11"/>
      <c r="H91" s="28"/>
      <c r="I91" s="10"/>
      <c r="J91" s="82"/>
      <c r="K91" s="10"/>
      <c r="L91" s="18"/>
      <c r="M91" s="22"/>
    </row>
    <row r="92" spans="1:15" ht="30" customHeight="1" x14ac:dyDescent="0.2">
      <c r="A92" s="10"/>
      <c r="B92" s="11"/>
      <c r="C92" s="10"/>
      <c r="D92" s="14"/>
      <c r="E92" s="14"/>
      <c r="F92" s="14"/>
      <c r="G92" s="11"/>
      <c r="H92" s="28"/>
      <c r="I92" s="10"/>
      <c r="J92" s="82"/>
      <c r="K92" s="10"/>
      <c r="L92" s="18"/>
      <c r="M92" s="22"/>
    </row>
    <row r="93" spans="1:15" ht="30" customHeight="1" x14ac:dyDescent="0.2">
      <c r="A93" s="10"/>
      <c r="B93" s="11"/>
      <c r="C93" s="10"/>
      <c r="D93" s="14"/>
      <c r="E93" s="14"/>
      <c r="F93" s="14"/>
      <c r="G93" s="11"/>
      <c r="H93" s="28"/>
      <c r="I93" s="10"/>
      <c r="J93" s="82"/>
      <c r="K93" s="10"/>
      <c r="L93" s="18"/>
      <c r="M93" s="22"/>
    </row>
    <row r="94" spans="1:15" ht="30" customHeight="1" x14ac:dyDescent="0.2">
      <c r="A94" s="10"/>
      <c r="B94" s="11"/>
      <c r="C94" s="10"/>
      <c r="D94" s="14"/>
      <c r="E94" s="14"/>
      <c r="F94" s="14"/>
      <c r="G94" s="11"/>
      <c r="H94" s="28"/>
      <c r="I94" s="10"/>
      <c r="J94" s="82"/>
      <c r="K94" s="10"/>
      <c r="L94" s="18"/>
      <c r="M94" s="22"/>
    </row>
    <row r="95" spans="1:15" ht="30" customHeight="1" x14ac:dyDescent="0.2">
      <c r="A95" s="10"/>
      <c r="B95" s="11"/>
      <c r="C95" s="10"/>
      <c r="D95" s="14"/>
      <c r="E95" s="14"/>
      <c r="F95" s="14"/>
      <c r="G95" s="11"/>
      <c r="H95" s="28"/>
      <c r="I95" s="10"/>
      <c r="J95" s="82"/>
      <c r="K95" s="10"/>
      <c r="L95" s="18"/>
      <c r="M95" s="22"/>
    </row>
    <row r="96" spans="1:15" x14ac:dyDescent="0.2">
      <c r="H96" s="93"/>
      <c r="J96" s="69"/>
      <c r="K96" s="5"/>
      <c r="L96" s="4"/>
    </row>
    <row r="97" spans="1:15" ht="12.75" customHeight="1" x14ac:dyDescent="0.2">
      <c r="A97" s="234" t="s">
        <v>170</v>
      </c>
      <c r="B97" s="235"/>
      <c r="C97" s="235"/>
      <c r="D97" s="235"/>
      <c r="G97" s="25" t="s">
        <v>163</v>
      </c>
      <c r="H97" s="94"/>
      <c r="I97"/>
      <c r="J97" s="69"/>
      <c r="K97" s="5"/>
      <c r="L97" s="25"/>
      <c r="M97" s="23"/>
      <c r="N97" s="70"/>
      <c r="O97" s="7"/>
    </row>
    <row r="98" spans="1:15" ht="12.75" customHeight="1" x14ac:dyDescent="0.2">
      <c r="A98" s="235"/>
      <c r="B98" s="235"/>
      <c r="C98" s="235"/>
      <c r="D98" s="235"/>
      <c r="G98" s="91" t="s">
        <v>164</v>
      </c>
      <c r="H98" s="94" t="s">
        <v>179</v>
      </c>
      <c r="J98" s="236" t="s">
        <v>165</v>
      </c>
      <c r="K98" s="236"/>
      <c r="L98" s="25"/>
      <c r="M98" s="23"/>
      <c r="N98" s="70"/>
      <c r="O98" s="7"/>
    </row>
    <row r="99" spans="1:15" x14ac:dyDescent="0.2">
      <c r="G99" s="25" t="s">
        <v>13</v>
      </c>
      <c r="H99" s="94" t="s">
        <v>171</v>
      </c>
      <c r="I99" s="5"/>
      <c r="J99" s="236"/>
      <c r="K99" s="236"/>
      <c r="L99" s="25"/>
      <c r="M99" s="23"/>
      <c r="N99" s="5"/>
      <c r="O99" s="7"/>
    </row>
    <row r="100" spans="1:15" ht="12.75" customHeight="1" x14ac:dyDescent="0.2">
      <c r="D100" s="16" t="s">
        <v>26</v>
      </c>
      <c r="E100" s="237" t="s">
        <v>31</v>
      </c>
      <c r="F100" s="237"/>
      <c r="G100" s="25" t="s">
        <v>18</v>
      </c>
      <c r="H100" s="94" t="s">
        <v>172</v>
      </c>
      <c r="I100" s="24"/>
      <c r="J100" s="236"/>
      <c r="K100" s="236"/>
      <c r="L100" s="25"/>
      <c r="M100" s="23"/>
      <c r="N100" s="24"/>
      <c r="O100" s="7"/>
    </row>
    <row r="101" spans="1:15" ht="12.75" customHeight="1" x14ac:dyDescent="0.2">
      <c r="D101" s="16" t="s">
        <v>161</v>
      </c>
      <c r="E101" s="237"/>
      <c r="F101" s="237"/>
      <c r="G101" s="25" t="s">
        <v>14</v>
      </c>
      <c r="H101" s="94" t="s">
        <v>173</v>
      </c>
      <c r="I101" s="24"/>
      <c r="J101" s="236"/>
      <c r="K101" s="236"/>
      <c r="L101" s="25"/>
      <c r="M101" s="23"/>
      <c r="N101" s="24"/>
      <c r="O101" s="7"/>
    </row>
    <row r="102" spans="1:15" ht="12.75" customHeight="1" x14ac:dyDescent="0.2">
      <c r="A102" s="228" t="s">
        <v>27</v>
      </c>
      <c r="G102" s="25" t="s">
        <v>15</v>
      </c>
      <c r="H102" s="94" t="s">
        <v>175</v>
      </c>
      <c r="I102" s="24"/>
      <c r="J102" s="7"/>
      <c r="K102" s="7"/>
      <c r="L102" s="25"/>
      <c r="M102" s="23"/>
      <c r="N102" s="24"/>
      <c r="O102" s="7"/>
    </row>
    <row r="103" spans="1:15" ht="12.75" customHeight="1" x14ac:dyDescent="0.2">
      <c r="A103" s="229"/>
      <c r="B103" s="16"/>
      <c r="G103" s="25" t="s">
        <v>16</v>
      </c>
      <c r="H103" s="94" t="s">
        <v>176</v>
      </c>
      <c r="I103" s="24"/>
      <c r="J103" s="7"/>
      <c r="K103" s="7"/>
      <c r="L103" s="25"/>
      <c r="M103" s="23"/>
      <c r="N103" s="24"/>
      <c r="O103" s="7"/>
    </row>
    <row r="104" spans="1:15" x14ac:dyDescent="0.2">
      <c r="A104" s="229"/>
      <c r="G104" s="25" t="s">
        <v>17</v>
      </c>
      <c r="H104" s="94" t="s">
        <v>177</v>
      </c>
      <c r="I104" s="24"/>
      <c r="J104" s="7"/>
      <c r="K104" s="7"/>
      <c r="L104" s="25"/>
      <c r="M104" s="23"/>
      <c r="N104" s="24"/>
      <c r="O104" s="7"/>
    </row>
    <row r="105" spans="1:15" x14ac:dyDescent="0.2">
      <c r="A105" s="229"/>
      <c r="D105" s="231" t="s">
        <v>10</v>
      </c>
      <c r="E105" s="232"/>
      <c r="F105" s="233"/>
      <c r="G105" s="25" t="s">
        <v>19</v>
      </c>
      <c r="H105" s="94" t="s">
        <v>174</v>
      </c>
      <c r="I105" s="24"/>
      <c r="J105" s="7"/>
      <c r="K105" s="7"/>
      <c r="L105" s="25"/>
      <c r="M105" s="23"/>
      <c r="N105" s="24"/>
      <c r="O105" s="33"/>
    </row>
    <row r="106" spans="1:15" x14ac:dyDescent="0.2">
      <c r="A106" s="229"/>
      <c r="D106" s="30"/>
      <c r="E106" s="72"/>
      <c r="F106" s="73"/>
      <c r="G106" s="25"/>
      <c r="H106" s="94"/>
      <c r="L106" s="25"/>
      <c r="M106" s="23"/>
      <c r="N106" s="24"/>
      <c r="O106" s="33"/>
    </row>
    <row r="107" spans="1:15" x14ac:dyDescent="0.2">
      <c r="A107" s="229"/>
      <c r="B107" s="74" t="s">
        <v>0</v>
      </c>
      <c r="C107" s="75" t="s">
        <v>21</v>
      </c>
      <c r="D107" s="75" t="s">
        <v>23</v>
      </c>
      <c r="E107" s="76" t="s">
        <v>29</v>
      </c>
      <c r="F107" s="75" t="s">
        <v>22</v>
      </c>
      <c r="G107" s="75" t="s">
        <v>11</v>
      </c>
      <c r="H107" s="29" t="s">
        <v>2</v>
      </c>
      <c r="I107" s="77" t="s">
        <v>3</v>
      </c>
      <c r="J107" s="78" t="s">
        <v>12</v>
      </c>
      <c r="K107" s="79" t="s">
        <v>28</v>
      </c>
      <c r="L107" s="80" t="s">
        <v>20</v>
      </c>
      <c r="M107" s="81" t="s">
        <v>162</v>
      </c>
    </row>
    <row r="108" spans="1:15" ht="27" customHeight="1" x14ac:dyDescent="0.2">
      <c r="A108" s="10"/>
      <c r="B108" s="11"/>
      <c r="C108" s="10"/>
      <c r="D108" s="14"/>
      <c r="E108" s="14"/>
      <c r="F108" s="14"/>
      <c r="G108" s="11"/>
      <c r="H108" s="28"/>
      <c r="I108" s="10"/>
      <c r="J108" s="82"/>
      <c r="K108" s="10"/>
      <c r="L108" s="18"/>
      <c r="M108" s="22"/>
    </row>
    <row r="109" spans="1:15" ht="30" customHeight="1" x14ac:dyDescent="0.2">
      <c r="A109" s="10"/>
      <c r="B109" s="11"/>
      <c r="C109" s="10"/>
      <c r="D109" s="14"/>
      <c r="E109" s="14"/>
      <c r="F109" s="14"/>
      <c r="G109" s="11"/>
      <c r="H109" s="28"/>
      <c r="I109" s="10"/>
      <c r="J109" s="82"/>
      <c r="K109" s="10"/>
      <c r="L109" s="18"/>
      <c r="M109" s="22"/>
    </row>
    <row r="110" spans="1:15" ht="30" customHeight="1" x14ac:dyDescent="0.2">
      <c r="A110" s="10"/>
      <c r="B110" s="11"/>
      <c r="C110" s="10"/>
      <c r="D110" s="14"/>
      <c r="E110" s="14"/>
      <c r="F110" s="14"/>
      <c r="G110" s="11"/>
      <c r="H110" s="28"/>
      <c r="I110" s="10"/>
      <c r="J110" s="82"/>
      <c r="K110" s="10"/>
      <c r="L110" s="18"/>
      <c r="M110" s="22"/>
    </row>
    <row r="111" spans="1:15" ht="30" customHeight="1" x14ac:dyDescent="0.2">
      <c r="A111" s="10"/>
      <c r="B111" s="11"/>
      <c r="C111" s="10"/>
      <c r="D111" s="14"/>
      <c r="E111" s="14"/>
      <c r="F111" s="14"/>
      <c r="G111" s="11"/>
      <c r="H111" s="28"/>
      <c r="I111" s="10"/>
      <c r="J111" s="82"/>
      <c r="K111" s="10"/>
      <c r="L111" s="18"/>
      <c r="M111" s="22"/>
    </row>
    <row r="112" spans="1:15" ht="30" customHeight="1" x14ac:dyDescent="0.2">
      <c r="A112" s="10"/>
      <c r="B112" s="11"/>
      <c r="C112" s="10"/>
      <c r="D112" s="14"/>
      <c r="E112" s="14"/>
      <c r="F112" s="14"/>
      <c r="G112" s="11"/>
      <c r="H112" s="28"/>
      <c r="I112" s="10"/>
      <c r="J112" s="82"/>
      <c r="K112" s="10"/>
      <c r="L112" s="18"/>
      <c r="M112" s="22"/>
    </row>
    <row r="113" spans="1:15" ht="30" customHeight="1" x14ac:dyDescent="0.2">
      <c r="A113" s="10"/>
      <c r="B113" s="11"/>
      <c r="C113" s="10"/>
      <c r="D113" s="14"/>
      <c r="E113" s="14"/>
      <c r="F113" s="14"/>
      <c r="G113" s="11"/>
      <c r="H113" s="28"/>
      <c r="I113" s="10"/>
      <c r="J113" s="82"/>
      <c r="K113" s="10"/>
      <c r="L113" s="18"/>
      <c r="M113" s="22"/>
    </row>
    <row r="114" spans="1:15" ht="30" customHeight="1" x14ac:dyDescent="0.2">
      <c r="A114" s="10"/>
      <c r="B114" s="11"/>
      <c r="C114" s="10"/>
      <c r="D114" s="14"/>
      <c r="E114" s="14"/>
      <c r="F114" s="14"/>
      <c r="G114" s="11"/>
      <c r="H114" s="28"/>
      <c r="I114" s="10"/>
      <c r="J114" s="82"/>
      <c r="K114" s="10"/>
      <c r="L114" s="18"/>
      <c r="M114" s="22"/>
    </row>
    <row r="115" spans="1:15" ht="30" customHeight="1" x14ac:dyDescent="0.2">
      <c r="A115" s="10"/>
      <c r="B115" s="11"/>
      <c r="C115" s="10"/>
      <c r="D115" s="14"/>
      <c r="E115" s="14"/>
      <c r="F115" s="14"/>
      <c r="G115" s="11"/>
      <c r="H115" s="28"/>
      <c r="I115" s="10"/>
      <c r="J115" s="82"/>
      <c r="K115" s="10"/>
      <c r="L115" s="18"/>
      <c r="M115" s="22"/>
    </row>
    <row r="116" spans="1:15" ht="30" customHeight="1" x14ac:dyDescent="0.2">
      <c r="A116" s="10"/>
      <c r="B116" s="11"/>
      <c r="C116" s="10"/>
      <c r="D116" s="14"/>
      <c r="E116" s="14"/>
      <c r="F116" s="14"/>
      <c r="G116" s="11"/>
      <c r="H116" s="28"/>
      <c r="I116" s="10"/>
      <c r="J116" s="82"/>
      <c r="K116" s="10"/>
      <c r="L116" s="18"/>
      <c r="M116" s="22"/>
    </row>
    <row r="117" spans="1:15" ht="30" customHeight="1" x14ac:dyDescent="0.2">
      <c r="A117" s="10"/>
      <c r="B117" s="11"/>
      <c r="C117" s="10"/>
      <c r="D117" s="14"/>
      <c r="E117" s="14"/>
      <c r="F117" s="14"/>
      <c r="G117" s="11"/>
      <c r="H117" s="28"/>
      <c r="I117" s="10"/>
      <c r="J117" s="82"/>
      <c r="K117" s="10"/>
      <c r="L117" s="18"/>
      <c r="M117" s="22"/>
    </row>
    <row r="118" spans="1:15" ht="30" customHeight="1" x14ac:dyDescent="0.2">
      <c r="A118" s="10"/>
      <c r="B118" s="11"/>
      <c r="C118" s="10"/>
      <c r="D118" s="14"/>
      <c r="E118" s="14"/>
      <c r="F118" s="14"/>
      <c r="G118" s="11"/>
      <c r="H118" s="28"/>
      <c r="I118" s="10"/>
      <c r="J118" s="82"/>
      <c r="K118" s="10"/>
      <c r="L118" s="18"/>
      <c r="M118" s="22"/>
    </row>
    <row r="119" spans="1:15" ht="30" customHeight="1" x14ac:dyDescent="0.2"/>
    <row r="120" spans="1:15" x14ac:dyDescent="0.2">
      <c r="H120" s="93"/>
      <c r="J120" s="69"/>
      <c r="K120" s="5"/>
      <c r="L120" s="4"/>
    </row>
    <row r="121" spans="1:15" ht="12.75" customHeight="1" x14ac:dyDescent="0.2">
      <c r="A121" s="234" t="s">
        <v>170</v>
      </c>
      <c r="B121" s="235"/>
      <c r="C121" s="235"/>
      <c r="D121" s="235"/>
      <c r="G121" s="25" t="s">
        <v>163</v>
      </c>
      <c r="H121" s="94"/>
      <c r="I121"/>
      <c r="J121" s="69"/>
      <c r="K121" s="5"/>
      <c r="L121" s="25"/>
      <c r="M121" s="23"/>
      <c r="N121" s="70"/>
      <c r="O121" s="7"/>
    </row>
    <row r="122" spans="1:15" ht="12.75" customHeight="1" x14ac:dyDescent="0.2">
      <c r="A122" s="235"/>
      <c r="B122" s="235"/>
      <c r="C122" s="235"/>
      <c r="D122" s="235"/>
      <c r="G122" s="91" t="s">
        <v>164</v>
      </c>
      <c r="H122" s="94" t="s">
        <v>179</v>
      </c>
      <c r="J122" s="236" t="s">
        <v>165</v>
      </c>
      <c r="K122" s="236"/>
      <c r="L122" s="25"/>
      <c r="M122" s="23"/>
      <c r="N122" s="70"/>
      <c r="O122" s="7"/>
    </row>
    <row r="123" spans="1:15" x14ac:dyDescent="0.2">
      <c r="G123" s="25" t="s">
        <v>13</v>
      </c>
      <c r="H123" s="94" t="s">
        <v>171</v>
      </c>
      <c r="I123" s="5"/>
      <c r="J123" s="236"/>
      <c r="K123" s="236"/>
      <c r="L123" s="25"/>
      <c r="M123" s="23"/>
      <c r="N123" s="5"/>
      <c r="O123" s="7"/>
    </row>
    <row r="124" spans="1:15" ht="12.75" customHeight="1" x14ac:dyDescent="0.2">
      <c r="D124" s="16" t="s">
        <v>26</v>
      </c>
      <c r="E124" s="237" t="s">
        <v>31</v>
      </c>
      <c r="F124" s="237"/>
      <c r="G124" s="25" t="s">
        <v>18</v>
      </c>
      <c r="H124" s="94" t="s">
        <v>172</v>
      </c>
      <c r="I124" s="24"/>
      <c r="J124" s="236"/>
      <c r="K124" s="236"/>
      <c r="L124" s="25"/>
      <c r="M124" s="23"/>
      <c r="N124" s="24"/>
      <c r="O124" s="7"/>
    </row>
    <row r="125" spans="1:15" ht="12.75" customHeight="1" x14ac:dyDescent="0.2">
      <c r="D125" s="16" t="s">
        <v>161</v>
      </c>
      <c r="E125" s="237"/>
      <c r="F125" s="237"/>
      <c r="G125" s="25" t="s">
        <v>14</v>
      </c>
      <c r="H125" s="94" t="s">
        <v>173</v>
      </c>
      <c r="I125" s="24"/>
      <c r="J125" s="236"/>
      <c r="K125" s="236"/>
      <c r="L125" s="25"/>
      <c r="M125" s="23"/>
      <c r="N125" s="24"/>
      <c r="O125" s="7"/>
    </row>
    <row r="126" spans="1:15" ht="12.75" customHeight="1" x14ac:dyDescent="0.2">
      <c r="A126" s="228" t="s">
        <v>27</v>
      </c>
      <c r="G126" s="25" t="s">
        <v>15</v>
      </c>
      <c r="H126" s="94" t="s">
        <v>175</v>
      </c>
      <c r="I126" s="24"/>
      <c r="J126" s="7"/>
      <c r="K126" s="7"/>
      <c r="L126" s="25"/>
      <c r="M126" s="23"/>
      <c r="N126" s="24"/>
      <c r="O126" s="7"/>
    </row>
    <row r="127" spans="1:15" ht="12.75" customHeight="1" x14ac:dyDescent="0.2">
      <c r="A127" s="229"/>
      <c r="B127" s="16"/>
      <c r="G127" s="25" t="s">
        <v>16</v>
      </c>
      <c r="H127" s="94" t="s">
        <v>176</v>
      </c>
      <c r="I127" s="24"/>
      <c r="J127" s="7"/>
      <c r="K127" s="7"/>
      <c r="L127" s="25"/>
      <c r="M127" s="23"/>
      <c r="N127" s="24"/>
      <c r="O127" s="7"/>
    </row>
    <row r="128" spans="1:15" x14ac:dyDescent="0.2">
      <c r="A128" s="229"/>
      <c r="G128" s="25" t="s">
        <v>17</v>
      </c>
      <c r="H128" s="94" t="s">
        <v>177</v>
      </c>
      <c r="I128" s="24"/>
      <c r="J128" s="7"/>
      <c r="K128" s="7"/>
      <c r="L128" s="25"/>
      <c r="M128" s="23"/>
      <c r="N128" s="24"/>
      <c r="O128" s="7"/>
    </row>
    <row r="129" spans="1:15" x14ac:dyDescent="0.2">
      <c r="A129" s="229"/>
      <c r="D129" s="231" t="s">
        <v>10</v>
      </c>
      <c r="E129" s="232"/>
      <c r="F129" s="233"/>
      <c r="G129" s="25" t="s">
        <v>19</v>
      </c>
      <c r="H129" s="94" t="s">
        <v>174</v>
      </c>
      <c r="I129" s="24"/>
      <c r="J129" s="7"/>
      <c r="K129" s="7"/>
      <c r="L129" s="25"/>
      <c r="M129" s="23"/>
      <c r="N129" s="24"/>
      <c r="O129" s="33"/>
    </row>
    <row r="130" spans="1:15" x14ac:dyDescent="0.2">
      <c r="A130" s="229"/>
      <c r="D130" s="30"/>
      <c r="E130" s="72"/>
      <c r="F130" s="73"/>
      <c r="G130" s="25"/>
      <c r="H130" s="94"/>
      <c r="L130" s="25"/>
      <c r="M130" s="23"/>
      <c r="N130" s="24"/>
      <c r="O130" s="33"/>
    </row>
    <row r="131" spans="1:15" x14ac:dyDescent="0.2">
      <c r="A131" s="229"/>
      <c r="B131" s="74" t="s">
        <v>0</v>
      </c>
      <c r="C131" s="75" t="s">
        <v>21</v>
      </c>
      <c r="D131" s="75" t="s">
        <v>23</v>
      </c>
      <c r="E131" s="76" t="s">
        <v>29</v>
      </c>
      <c r="F131" s="75" t="s">
        <v>22</v>
      </c>
      <c r="G131" s="75" t="s">
        <v>11</v>
      </c>
      <c r="H131" s="29" t="s">
        <v>2</v>
      </c>
      <c r="I131" s="77" t="s">
        <v>3</v>
      </c>
      <c r="J131" s="78" t="s">
        <v>12</v>
      </c>
      <c r="K131" s="79" t="s">
        <v>28</v>
      </c>
      <c r="L131" s="80" t="s">
        <v>20</v>
      </c>
      <c r="M131" s="81" t="s">
        <v>162</v>
      </c>
    </row>
    <row r="132" spans="1:15" ht="27" customHeight="1" x14ac:dyDescent="0.2">
      <c r="A132" s="10"/>
      <c r="B132" s="11"/>
      <c r="C132" s="10"/>
      <c r="D132" s="14"/>
      <c r="E132" s="14"/>
      <c r="F132" s="14"/>
      <c r="G132" s="11"/>
      <c r="H132" s="28"/>
      <c r="I132" s="10"/>
      <c r="J132" s="82"/>
      <c r="K132" s="10"/>
      <c r="L132" s="18"/>
      <c r="M132" s="22"/>
    </row>
    <row r="133" spans="1:15" ht="30" customHeight="1" x14ac:dyDescent="0.2">
      <c r="A133" s="10"/>
      <c r="B133" s="11"/>
      <c r="C133" s="10"/>
      <c r="D133" s="14"/>
      <c r="E133" s="14"/>
      <c r="F133" s="14"/>
      <c r="G133" s="11"/>
      <c r="H133" s="28"/>
      <c r="I133" s="10"/>
      <c r="J133" s="82"/>
      <c r="K133" s="10"/>
      <c r="L133" s="18"/>
      <c r="M133" s="22"/>
    </row>
    <row r="134" spans="1:15" ht="30" customHeight="1" x14ac:dyDescent="0.2">
      <c r="A134" s="10"/>
      <c r="B134" s="11"/>
      <c r="C134" s="10"/>
      <c r="D134" s="14"/>
      <c r="E134" s="14"/>
      <c r="F134" s="14"/>
      <c r="G134" s="11"/>
      <c r="H134" s="28"/>
      <c r="I134" s="10"/>
      <c r="J134" s="82"/>
      <c r="K134" s="10"/>
      <c r="L134" s="18"/>
      <c r="M134" s="22"/>
    </row>
    <row r="135" spans="1:15" ht="30" customHeight="1" x14ac:dyDescent="0.2">
      <c r="A135" s="10"/>
      <c r="B135" s="11"/>
      <c r="C135" s="10"/>
      <c r="D135" s="14"/>
      <c r="E135" s="14"/>
      <c r="F135" s="14"/>
      <c r="G135" s="11"/>
      <c r="H135" s="28"/>
      <c r="I135" s="10"/>
      <c r="J135" s="82"/>
      <c r="K135" s="10"/>
      <c r="L135" s="18"/>
      <c r="M135" s="22"/>
    </row>
    <row r="136" spans="1:15" ht="30" customHeight="1" x14ac:dyDescent="0.2">
      <c r="A136" s="10"/>
      <c r="B136" s="11"/>
      <c r="C136" s="10"/>
      <c r="D136" s="14"/>
      <c r="E136" s="14"/>
      <c r="F136" s="14"/>
      <c r="G136" s="11"/>
      <c r="H136" s="28"/>
      <c r="I136" s="10"/>
      <c r="J136" s="82"/>
      <c r="K136" s="10"/>
      <c r="L136" s="18"/>
      <c r="M136" s="22"/>
    </row>
    <row r="137" spans="1:15" ht="30" customHeight="1" x14ac:dyDescent="0.2">
      <c r="A137" s="10"/>
      <c r="B137" s="11"/>
      <c r="C137" s="10"/>
      <c r="D137" s="14"/>
      <c r="E137" s="14"/>
      <c r="F137" s="14"/>
      <c r="G137" s="11"/>
      <c r="H137" s="28"/>
      <c r="I137" s="10"/>
      <c r="J137" s="82"/>
      <c r="K137" s="10"/>
      <c r="L137" s="18"/>
      <c r="M137" s="22"/>
    </row>
    <row r="138" spans="1:15" ht="30" customHeight="1" x14ac:dyDescent="0.2">
      <c r="A138" s="10"/>
      <c r="B138" s="11"/>
      <c r="C138" s="10"/>
      <c r="D138" s="14"/>
      <c r="E138" s="14"/>
      <c r="F138" s="14"/>
      <c r="G138" s="11"/>
      <c r="H138" s="28"/>
      <c r="I138" s="10"/>
      <c r="J138" s="82"/>
      <c r="K138" s="10"/>
      <c r="L138" s="18"/>
      <c r="M138" s="22"/>
    </row>
    <row r="139" spans="1:15" ht="30" customHeight="1" x14ac:dyDescent="0.2">
      <c r="A139" s="10"/>
      <c r="B139" s="11"/>
      <c r="C139" s="10"/>
      <c r="D139" s="14"/>
      <c r="E139" s="14"/>
      <c r="F139" s="14"/>
      <c r="G139" s="11"/>
      <c r="H139" s="28"/>
      <c r="I139" s="10"/>
      <c r="J139" s="82"/>
      <c r="K139" s="10"/>
      <c r="L139" s="18"/>
      <c r="M139" s="22"/>
    </row>
    <row r="140" spans="1:15" ht="30" customHeight="1" x14ac:dyDescent="0.2">
      <c r="A140" s="10"/>
      <c r="B140" s="11"/>
      <c r="C140" s="10"/>
      <c r="D140" s="14"/>
      <c r="E140" s="14"/>
      <c r="F140" s="14"/>
      <c r="G140" s="11"/>
      <c r="H140" s="28"/>
      <c r="I140" s="10"/>
      <c r="J140" s="82"/>
      <c r="K140" s="10"/>
      <c r="L140" s="18"/>
      <c r="M140" s="22"/>
    </row>
    <row r="141" spans="1:15" ht="30" customHeight="1" x14ac:dyDescent="0.2">
      <c r="A141" s="10"/>
      <c r="B141" s="11"/>
      <c r="C141" s="10"/>
      <c r="D141" s="14"/>
      <c r="E141" s="14"/>
      <c r="F141" s="14"/>
      <c r="G141" s="11"/>
      <c r="H141" s="28"/>
      <c r="I141" s="10"/>
      <c r="J141" s="82"/>
      <c r="K141" s="10"/>
      <c r="L141" s="18"/>
      <c r="M141" s="22"/>
    </row>
    <row r="142" spans="1:15" ht="30" customHeight="1" x14ac:dyDescent="0.2">
      <c r="A142" s="10"/>
      <c r="B142" s="11"/>
      <c r="C142" s="10"/>
      <c r="D142" s="14"/>
      <c r="E142" s="14"/>
      <c r="F142" s="14"/>
      <c r="G142" s="11"/>
      <c r="H142" s="28"/>
      <c r="I142" s="10"/>
      <c r="J142" s="82"/>
      <c r="K142" s="10"/>
      <c r="L142" s="18"/>
      <c r="M142" s="22"/>
    </row>
    <row r="143" spans="1:15" x14ac:dyDescent="0.2">
      <c r="H143" s="93"/>
      <c r="J143" s="69"/>
      <c r="K143" s="5"/>
      <c r="L143" s="4"/>
    </row>
    <row r="144" spans="1:15" ht="12.75" customHeight="1" x14ac:dyDescent="0.2">
      <c r="A144" s="234" t="s">
        <v>170</v>
      </c>
      <c r="B144" s="235"/>
      <c r="C144" s="235"/>
      <c r="D144" s="235"/>
      <c r="G144" s="25" t="s">
        <v>163</v>
      </c>
      <c r="H144" s="94"/>
      <c r="I144"/>
      <c r="J144" s="69"/>
      <c r="K144" s="5"/>
      <c r="L144" s="25"/>
      <c r="M144" s="23"/>
      <c r="N144" s="70"/>
      <c r="O144" s="7"/>
    </row>
    <row r="145" spans="1:15" ht="12.75" customHeight="1" x14ac:dyDescent="0.2">
      <c r="A145" s="235"/>
      <c r="B145" s="235"/>
      <c r="C145" s="235"/>
      <c r="D145" s="235"/>
      <c r="G145" s="91" t="s">
        <v>164</v>
      </c>
      <c r="H145" s="94" t="s">
        <v>179</v>
      </c>
      <c r="J145" s="236" t="s">
        <v>165</v>
      </c>
      <c r="K145" s="236"/>
      <c r="L145" s="25"/>
      <c r="M145" s="23"/>
      <c r="N145" s="70"/>
      <c r="O145" s="7"/>
    </row>
    <row r="146" spans="1:15" x14ac:dyDescent="0.2">
      <c r="G146" s="25" t="s">
        <v>13</v>
      </c>
      <c r="H146" s="94" t="s">
        <v>171</v>
      </c>
      <c r="I146" s="5"/>
      <c r="J146" s="236"/>
      <c r="K146" s="236"/>
      <c r="L146" s="25"/>
      <c r="M146" s="23"/>
      <c r="N146" s="5"/>
      <c r="O146" s="7"/>
    </row>
    <row r="147" spans="1:15" ht="12.75" customHeight="1" x14ac:dyDescent="0.2">
      <c r="D147" s="16" t="s">
        <v>26</v>
      </c>
      <c r="E147" s="237" t="s">
        <v>31</v>
      </c>
      <c r="F147" s="237"/>
      <c r="G147" s="25" t="s">
        <v>18</v>
      </c>
      <c r="H147" s="94" t="s">
        <v>172</v>
      </c>
      <c r="I147" s="24"/>
      <c r="J147" s="236"/>
      <c r="K147" s="236"/>
      <c r="L147" s="25"/>
      <c r="M147" s="23"/>
      <c r="N147" s="24"/>
      <c r="O147" s="7"/>
    </row>
    <row r="148" spans="1:15" ht="12.75" customHeight="1" x14ac:dyDescent="0.2">
      <c r="D148" s="16" t="s">
        <v>161</v>
      </c>
      <c r="E148" s="237"/>
      <c r="F148" s="237"/>
      <c r="G148" s="25" t="s">
        <v>14</v>
      </c>
      <c r="H148" s="94" t="s">
        <v>173</v>
      </c>
      <c r="I148" s="24"/>
      <c r="J148" s="236"/>
      <c r="K148" s="236"/>
      <c r="L148" s="25"/>
      <c r="M148" s="23"/>
      <c r="N148" s="24"/>
      <c r="O148" s="7"/>
    </row>
    <row r="149" spans="1:15" ht="12.75" customHeight="1" x14ac:dyDescent="0.2">
      <c r="A149" s="228" t="s">
        <v>27</v>
      </c>
      <c r="G149" s="25" t="s">
        <v>15</v>
      </c>
      <c r="H149" s="94" t="s">
        <v>175</v>
      </c>
      <c r="I149" s="24"/>
      <c r="J149" s="7"/>
      <c r="K149" s="7"/>
      <c r="L149" s="25"/>
      <c r="M149" s="23"/>
      <c r="N149" s="24"/>
      <c r="O149" s="7"/>
    </row>
    <row r="150" spans="1:15" ht="12.75" customHeight="1" x14ac:dyDescent="0.2">
      <c r="A150" s="229"/>
      <c r="B150" s="16"/>
      <c r="G150" s="25" t="s">
        <v>16</v>
      </c>
      <c r="H150" s="94" t="s">
        <v>176</v>
      </c>
      <c r="I150" s="24"/>
      <c r="J150" s="7"/>
      <c r="K150" s="7"/>
      <c r="L150" s="25"/>
      <c r="M150" s="23"/>
      <c r="N150" s="24"/>
      <c r="O150" s="7"/>
    </row>
    <row r="151" spans="1:15" x14ac:dyDescent="0.2">
      <c r="A151" s="229"/>
      <c r="G151" s="25" t="s">
        <v>17</v>
      </c>
      <c r="H151" s="94" t="s">
        <v>177</v>
      </c>
      <c r="I151" s="24"/>
      <c r="J151" s="7"/>
      <c r="K151" s="7"/>
      <c r="L151" s="25"/>
      <c r="M151" s="23"/>
      <c r="N151" s="24"/>
      <c r="O151" s="7"/>
    </row>
    <row r="152" spans="1:15" x14ac:dyDescent="0.2">
      <c r="A152" s="229"/>
      <c r="D152" s="231" t="s">
        <v>10</v>
      </c>
      <c r="E152" s="232"/>
      <c r="F152" s="233"/>
      <c r="G152" s="25" t="s">
        <v>19</v>
      </c>
      <c r="H152" s="94" t="s">
        <v>174</v>
      </c>
      <c r="I152" s="24"/>
      <c r="J152" s="7"/>
      <c r="K152" s="7"/>
      <c r="L152" s="25"/>
      <c r="M152" s="23"/>
      <c r="N152" s="24"/>
      <c r="O152" s="33"/>
    </row>
    <row r="153" spans="1:15" x14ac:dyDescent="0.2">
      <c r="A153" s="229"/>
      <c r="D153" s="30"/>
      <c r="E153" s="72"/>
      <c r="F153" s="73"/>
      <c r="G153" s="25"/>
      <c r="H153" s="94"/>
      <c r="L153" s="25"/>
      <c r="M153" s="23"/>
      <c r="N153" s="24"/>
      <c r="O153" s="33"/>
    </row>
    <row r="154" spans="1:15" x14ac:dyDescent="0.2">
      <c r="A154" s="229"/>
      <c r="B154" s="74" t="s">
        <v>0</v>
      </c>
      <c r="C154" s="75" t="s">
        <v>21</v>
      </c>
      <c r="D154" s="75" t="s">
        <v>23</v>
      </c>
      <c r="E154" s="76" t="s">
        <v>29</v>
      </c>
      <c r="F154" s="75" t="s">
        <v>22</v>
      </c>
      <c r="G154" s="75" t="s">
        <v>11</v>
      </c>
      <c r="H154" s="29" t="s">
        <v>2</v>
      </c>
      <c r="I154" s="77" t="s">
        <v>3</v>
      </c>
      <c r="J154" s="78" t="s">
        <v>12</v>
      </c>
      <c r="K154" s="79" t="s">
        <v>28</v>
      </c>
      <c r="L154" s="80" t="s">
        <v>20</v>
      </c>
      <c r="M154" s="81" t="s">
        <v>162</v>
      </c>
    </row>
    <row r="155" spans="1:15" ht="27" customHeight="1" x14ac:dyDescent="0.2">
      <c r="A155" s="10"/>
      <c r="B155" s="11"/>
      <c r="C155" s="10"/>
      <c r="D155" s="14"/>
      <c r="E155" s="14"/>
      <c r="F155" s="14"/>
      <c r="G155" s="11"/>
      <c r="H155" s="28"/>
      <c r="I155" s="10"/>
      <c r="J155" s="82"/>
      <c r="K155" s="10"/>
      <c r="L155" s="18"/>
      <c r="M155" s="22"/>
    </row>
    <row r="156" spans="1:15" ht="30" customHeight="1" x14ac:dyDescent="0.2">
      <c r="A156" s="10"/>
      <c r="B156" s="11"/>
      <c r="C156" s="10"/>
      <c r="D156" s="14"/>
      <c r="E156" s="14"/>
      <c r="F156" s="14"/>
      <c r="G156" s="11"/>
      <c r="H156" s="28"/>
      <c r="I156" s="10"/>
      <c r="J156" s="82"/>
      <c r="K156" s="10"/>
      <c r="L156" s="18"/>
      <c r="M156" s="22"/>
    </row>
    <row r="157" spans="1:15" ht="30" customHeight="1" x14ac:dyDescent="0.2">
      <c r="A157" s="10"/>
      <c r="B157" s="11"/>
      <c r="C157" s="10"/>
      <c r="D157" s="14"/>
      <c r="E157" s="14"/>
      <c r="F157" s="14"/>
      <c r="G157" s="11"/>
      <c r="H157" s="28"/>
      <c r="I157" s="10"/>
      <c r="J157" s="82"/>
      <c r="K157" s="10"/>
      <c r="L157" s="18"/>
      <c r="M157" s="22"/>
    </row>
    <row r="158" spans="1:15" ht="30" customHeight="1" x14ac:dyDescent="0.2">
      <c r="A158" s="10"/>
      <c r="B158" s="11"/>
      <c r="C158" s="10"/>
      <c r="D158" s="14"/>
      <c r="E158" s="14"/>
      <c r="F158" s="14"/>
      <c r="G158" s="11"/>
      <c r="H158" s="28"/>
      <c r="I158" s="10"/>
      <c r="J158" s="82"/>
      <c r="K158" s="10"/>
      <c r="L158" s="18"/>
      <c r="M158" s="22"/>
    </row>
    <row r="159" spans="1:15" ht="30" customHeight="1" x14ac:dyDescent="0.2">
      <c r="A159" s="10"/>
      <c r="B159" s="11"/>
      <c r="C159" s="10"/>
      <c r="D159" s="14"/>
      <c r="E159" s="14"/>
      <c r="F159" s="14"/>
      <c r="G159" s="11"/>
      <c r="H159" s="28"/>
      <c r="I159" s="10"/>
      <c r="J159" s="82"/>
      <c r="K159" s="10"/>
      <c r="L159" s="18"/>
      <c r="M159" s="22"/>
    </row>
    <row r="160" spans="1:15" ht="30" customHeight="1" x14ac:dyDescent="0.2">
      <c r="A160" s="10"/>
      <c r="B160" s="11"/>
      <c r="C160" s="10"/>
      <c r="D160" s="14"/>
      <c r="E160" s="14"/>
      <c r="F160" s="14"/>
      <c r="G160" s="11"/>
      <c r="H160" s="28"/>
      <c r="I160" s="10"/>
      <c r="J160" s="82"/>
      <c r="K160" s="10"/>
      <c r="L160" s="18"/>
      <c r="M160" s="22"/>
    </row>
    <row r="161" spans="1:15" ht="30" customHeight="1" x14ac:dyDescent="0.2">
      <c r="A161" s="10"/>
      <c r="B161" s="11"/>
      <c r="C161" s="10"/>
      <c r="D161" s="14"/>
      <c r="E161" s="14"/>
      <c r="F161" s="14"/>
      <c r="G161" s="11"/>
      <c r="H161" s="28"/>
      <c r="I161" s="10"/>
      <c r="J161" s="82"/>
      <c r="K161" s="10"/>
      <c r="L161" s="18"/>
      <c r="M161" s="22"/>
    </row>
    <row r="162" spans="1:15" ht="30" customHeight="1" x14ac:dyDescent="0.2">
      <c r="A162" s="10"/>
      <c r="B162" s="11"/>
      <c r="C162" s="10"/>
      <c r="D162" s="14"/>
      <c r="E162" s="14"/>
      <c r="F162" s="14"/>
      <c r="G162" s="11"/>
      <c r="H162" s="28"/>
      <c r="I162" s="10"/>
      <c r="J162" s="82"/>
      <c r="K162" s="10"/>
      <c r="L162" s="18"/>
      <c r="M162" s="22"/>
    </row>
    <row r="163" spans="1:15" ht="30" customHeight="1" x14ac:dyDescent="0.2">
      <c r="A163" s="10"/>
      <c r="B163" s="11"/>
      <c r="C163" s="10"/>
      <c r="D163" s="14"/>
      <c r="E163" s="14"/>
      <c r="F163" s="14"/>
      <c r="G163" s="11"/>
      <c r="H163" s="28"/>
      <c r="I163" s="10"/>
      <c r="J163" s="82"/>
      <c r="K163" s="10"/>
      <c r="L163" s="18"/>
      <c r="M163" s="22"/>
    </row>
    <row r="164" spans="1:15" ht="30" customHeight="1" x14ac:dyDescent="0.2">
      <c r="A164" s="10"/>
      <c r="B164" s="11"/>
      <c r="C164" s="10"/>
      <c r="D164" s="14"/>
      <c r="E164" s="14"/>
      <c r="F164" s="14"/>
      <c r="G164" s="11"/>
      <c r="H164" s="28"/>
      <c r="I164" s="10"/>
      <c r="J164" s="82"/>
      <c r="K164" s="10"/>
      <c r="L164" s="18"/>
      <c r="M164" s="22"/>
    </row>
    <row r="165" spans="1:15" ht="30" customHeight="1" x14ac:dyDescent="0.2">
      <c r="A165" s="10"/>
      <c r="B165" s="11"/>
      <c r="C165" s="10"/>
      <c r="D165" s="14"/>
      <c r="E165" s="14"/>
      <c r="F165" s="14"/>
      <c r="G165" s="11"/>
      <c r="H165" s="28"/>
      <c r="I165" s="10"/>
      <c r="J165" s="82"/>
      <c r="K165" s="10"/>
      <c r="L165" s="18"/>
      <c r="M165" s="22"/>
    </row>
    <row r="166" spans="1:15" ht="30" customHeight="1" x14ac:dyDescent="0.2"/>
    <row r="167" spans="1:15" x14ac:dyDescent="0.2">
      <c r="H167" s="93"/>
      <c r="J167" s="69"/>
      <c r="K167" s="5"/>
      <c r="L167" s="4"/>
    </row>
    <row r="168" spans="1:15" ht="12.75" customHeight="1" x14ac:dyDescent="0.2">
      <c r="A168" s="234" t="s">
        <v>170</v>
      </c>
      <c r="B168" s="235"/>
      <c r="C168" s="235"/>
      <c r="D168" s="235"/>
      <c r="G168" s="25" t="s">
        <v>163</v>
      </c>
      <c r="H168" s="94"/>
      <c r="I168"/>
      <c r="J168" s="69"/>
      <c r="K168" s="5"/>
      <c r="L168" s="25"/>
      <c r="M168" s="23"/>
      <c r="N168" s="70"/>
      <c r="O168" s="7"/>
    </row>
    <row r="169" spans="1:15" ht="12.75" customHeight="1" x14ac:dyDescent="0.2">
      <c r="A169" s="235"/>
      <c r="B169" s="235"/>
      <c r="C169" s="235"/>
      <c r="D169" s="235"/>
      <c r="G169" s="91" t="s">
        <v>164</v>
      </c>
      <c r="H169" s="94" t="s">
        <v>179</v>
      </c>
      <c r="J169" s="236" t="s">
        <v>165</v>
      </c>
      <c r="K169" s="236"/>
      <c r="L169" s="25"/>
      <c r="M169" s="23"/>
      <c r="N169" s="70"/>
      <c r="O169" s="7"/>
    </row>
    <row r="170" spans="1:15" x14ac:dyDescent="0.2">
      <c r="G170" s="25" t="s">
        <v>13</v>
      </c>
      <c r="H170" s="94" t="s">
        <v>171</v>
      </c>
      <c r="I170" s="5"/>
      <c r="J170" s="236"/>
      <c r="K170" s="236"/>
      <c r="L170" s="25"/>
      <c r="M170" s="23"/>
      <c r="N170" s="5"/>
      <c r="O170" s="7"/>
    </row>
    <row r="171" spans="1:15" ht="12.75" customHeight="1" x14ac:dyDescent="0.2">
      <c r="D171" s="16" t="s">
        <v>26</v>
      </c>
      <c r="E171" s="237" t="s">
        <v>31</v>
      </c>
      <c r="F171" s="237"/>
      <c r="G171" s="25" t="s">
        <v>18</v>
      </c>
      <c r="H171" s="94" t="s">
        <v>172</v>
      </c>
      <c r="I171" s="24"/>
      <c r="J171" s="236"/>
      <c r="K171" s="236"/>
      <c r="L171" s="25"/>
      <c r="M171" s="23"/>
      <c r="N171" s="24"/>
      <c r="O171" s="7"/>
    </row>
    <row r="172" spans="1:15" ht="12.75" customHeight="1" x14ac:dyDescent="0.2">
      <c r="D172" s="16" t="s">
        <v>161</v>
      </c>
      <c r="E172" s="237"/>
      <c r="F172" s="237"/>
      <c r="G172" s="25" t="s">
        <v>14</v>
      </c>
      <c r="H172" s="94" t="s">
        <v>173</v>
      </c>
      <c r="I172" s="24"/>
      <c r="J172" s="236"/>
      <c r="K172" s="236"/>
      <c r="L172" s="25"/>
      <c r="M172" s="23"/>
      <c r="N172" s="24"/>
      <c r="O172" s="7"/>
    </row>
    <row r="173" spans="1:15" ht="12.75" customHeight="1" x14ac:dyDescent="0.2">
      <c r="A173" s="228" t="s">
        <v>27</v>
      </c>
      <c r="G173" s="25" t="s">
        <v>15</v>
      </c>
      <c r="H173" s="94" t="s">
        <v>175</v>
      </c>
      <c r="I173" s="24"/>
      <c r="J173" s="7"/>
      <c r="K173" s="7"/>
      <c r="L173" s="25"/>
      <c r="M173" s="23"/>
      <c r="N173" s="24"/>
      <c r="O173" s="7"/>
    </row>
    <row r="174" spans="1:15" ht="12.75" customHeight="1" x14ac:dyDescent="0.2">
      <c r="A174" s="229"/>
      <c r="B174" s="16"/>
      <c r="G174" s="25" t="s">
        <v>16</v>
      </c>
      <c r="H174" s="94" t="s">
        <v>176</v>
      </c>
      <c r="I174" s="24"/>
      <c r="J174" s="7"/>
      <c r="K174" s="7"/>
      <c r="L174" s="25"/>
      <c r="M174" s="23"/>
      <c r="N174" s="24"/>
      <c r="O174" s="7"/>
    </row>
    <row r="175" spans="1:15" x14ac:dyDescent="0.2">
      <c r="A175" s="229"/>
      <c r="G175" s="25" t="s">
        <v>17</v>
      </c>
      <c r="H175" s="94" t="s">
        <v>177</v>
      </c>
      <c r="I175" s="24"/>
      <c r="J175" s="7"/>
      <c r="K175" s="7"/>
      <c r="L175" s="25"/>
      <c r="M175" s="23"/>
      <c r="N175" s="24"/>
      <c r="O175" s="7"/>
    </row>
    <row r="176" spans="1:15" x14ac:dyDescent="0.2">
      <c r="A176" s="229"/>
      <c r="D176" s="231" t="s">
        <v>10</v>
      </c>
      <c r="E176" s="232"/>
      <c r="F176" s="233"/>
      <c r="G176" s="25" t="s">
        <v>19</v>
      </c>
      <c r="H176" s="94" t="s">
        <v>174</v>
      </c>
      <c r="I176" s="24"/>
      <c r="J176" s="7"/>
      <c r="K176" s="7"/>
      <c r="L176" s="25"/>
      <c r="M176" s="23"/>
      <c r="N176" s="24"/>
      <c r="O176" s="33"/>
    </row>
    <row r="177" spans="1:15" x14ac:dyDescent="0.2">
      <c r="A177" s="229"/>
      <c r="D177" s="30"/>
      <c r="E177" s="72"/>
      <c r="F177" s="73"/>
      <c r="G177" s="25"/>
      <c r="H177" s="94"/>
      <c r="L177" s="25"/>
      <c r="M177" s="23"/>
      <c r="N177" s="24"/>
      <c r="O177" s="33"/>
    </row>
    <row r="178" spans="1:15" x14ac:dyDescent="0.2">
      <c r="A178" s="229"/>
      <c r="B178" s="74" t="s">
        <v>0</v>
      </c>
      <c r="C178" s="75" t="s">
        <v>21</v>
      </c>
      <c r="D178" s="75" t="s">
        <v>23</v>
      </c>
      <c r="E178" s="76" t="s">
        <v>29</v>
      </c>
      <c r="F178" s="75" t="s">
        <v>22</v>
      </c>
      <c r="G178" s="75" t="s">
        <v>11</v>
      </c>
      <c r="H178" s="29" t="s">
        <v>2</v>
      </c>
      <c r="I178" s="77" t="s">
        <v>3</v>
      </c>
      <c r="J178" s="78" t="s">
        <v>12</v>
      </c>
      <c r="K178" s="79" t="s">
        <v>28</v>
      </c>
      <c r="L178" s="80" t="s">
        <v>20</v>
      </c>
      <c r="M178" s="81" t="s">
        <v>162</v>
      </c>
    </row>
    <row r="179" spans="1:15" ht="27" customHeight="1" x14ac:dyDescent="0.2">
      <c r="A179" s="10"/>
      <c r="B179" s="11"/>
      <c r="C179" s="10"/>
      <c r="D179" s="14"/>
      <c r="E179" s="14"/>
      <c r="F179" s="14"/>
      <c r="G179" s="11"/>
      <c r="H179" s="28"/>
      <c r="I179" s="10"/>
      <c r="J179" s="82"/>
      <c r="K179" s="10"/>
      <c r="L179" s="18"/>
      <c r="M179" s="22"/>
    </row>
    <row r="180" spans="1:15" ht="30" customHeight="1" x14ac:dyDescent="0.2">
      <c r="A180" s="10"/>
      <c r="B180" s="11"/>
      <c r="C180" s="10"/>
      <c r="D180" s="14"/>
      <c r="E180" s="14"/>
      <c r="F180" s="14"/>
      <c r="G180" s="11"/>
      <c r="H180" s="28"/>
      <c r="I180" s="10"/>
      <c r="J180" s="82"/>
      <c r="K180" s="10"/>
      <c r="L180" s="18"/>
      <c r="M180" s="22"/>
    </row>
    <row r="181" spans="1:15" ht="30" customHeight="1" x14ac:dyDescent="0.2">
      <c r="A181" s="10"/>
      <c r="B181" s="11"/>
      <c r="C181" s="10"/>
      <c r="D181" s="14"/>
      <c r="E181" s="14"/>
      <c r="F181" s="14"/>
      <c r="G181" s="11"/>
      <c r="H181" s="28"/>
      <c r="I181" s="10"/>
      <c r="J181" s="82"/>
      <c r="K181" s="10"/>
      <c r="L181" s="18"/>
      <c r="M181" s="22"/>
    </row>
    <row r="182" spans="1:15" ht="30" customHeight="1" x14ac:dyDescent="0.2">
      <c r="A182" s="10"/>
      <c r="B182" s="11"/>
      <c r="C182" s="10"/>
      <c r="D182" s="14"/>
      <c r="E182" s="14"/>
      <c r="F182" s="14"/>
      <c r="G182" s="11"/>
      <c r="H182" s="28"/>
      <c r="I182" s="10"/>
      <c r="J182" s="82"/>
      <c r="K182" s="10"/>
      <c r="L182" s="18"/>
      <c r="M182" s="22"/>
    </row>
    <row r="183" spans="1:15" ht="30" customHeight="1" x14ac:dyDescent="0.2">
      <c r="A183" s="10"/>
      <c r="B183" s="11"/>
      <c r="C183" s="10"/>
      <c r="D183" s="14"/>
      <c r="E183" s="14"/>
      <c r="F183" s="14"/>
      <c r="G183" s="11"/>
      <c r="H183" s="28"/>
      <c r="I183" s="10"/>
      <c r="J183" s="82"/>
      <c r="K183" s="10"/>
      <c r="L183" s="18"/>
      <c r="M183" s="22"/>
    </row>
    <row r="184" spans="1:15" ht="30" customHeight="1" x14ac:dyDescent="0.2">
      <c r="A184" s="10"/>
      <c r="B184" s="11"/>
      <c r="C184" s="10"/>
      <c r="D184" s="14"/>
      <c r="E184" s="14"/>
      <c r="F184" s="14"/>
      <c r="G184" s="11"/>
      <c r="H184" s="28"/>
      <c r="I184" s="10"/>
      <c r="J184" s="82"/>
      <c r="K184" s="10"/>
      <c r="L184" s="18"/>
      <c r="M184" s="22"/>
    </row>
    <row r="185" spans="1:15" ht="30" customHeight="1" x14ac:dyDescent="0.2">
      <c r="A185" s="10"/>
      <c r="B185" s="11"/>
      <c r="C185" s="10"/>
      <c r="D185" s="14"/>
      <c r="E185" s="14"/>
      <c r="F185" s="14"/>
      <c r="G185" s="11"/>
      <c r="H185" s="28"/>
      <c r="I185" s="10"/>
      <c r="J185" s="82"/>
      <c r="K185" s="10"/>
      <c r="L185" s="18"/>
      <c r="M185" s="22"/>
    </row>
    <row r="186" spans="1:15" ht="30" customHeight="1" x14ac:dyDescent="0.2">
      <c r="A186" s="10"/>
      <c r="B186" s="11"/>
      <c r="C186" s="10"/>
      <c r="D186" s="14"/>
      <c r="E186" s="14"/>
      <c r="F186" s="14"/>
      <c r="G186" s="11"/>
      <c r="H186" s="28"/>
      <c r="I186" s="10"/>
      <c r="J186" s="82"/>
      <c r="K186" s="10"/>
      <c r="L186" s="18"/>
      <c r="M186" s="22"/>
    </row>
    <row r="187" spans="1:15" ht="30" customHeight="1" x14ac:dyDescent="0.2">
      <c r="A187" s="10"/>
      <c r="B187" s="11"/>
      <c r="C187" s="10"/>
      <c r="D187" s="14"/>
      <c r="E187" s="14"/>
      <c r="F187" s="14"/>
      <c r="G187" s="11"/>
      <c r="H187" s="28"/>
      <c r="I187" s="10"/>
      <c r="J187" s="82"/>
      <c r="K187" s="10"/>
      <c r="L187" s="18"/>
      <c r="M187" s="22"/>
    </row>
    <row r="188" spans="1:15" ht="30" customHeight="1" x14ac:dyDescent="0.2">
      <c r="A188" s="10"/>
      <c r="B188" s="11"/>
      <c r="C188" s="10"/>
      <c r="D188" s="14"/>
      <c r="E188" s="14"/>
      <c r="F188" s="14"/>
      <c r="G188" s="11"/>
      <c r="H188" s="28"/>
      <c r="I188" s="10"/>
      <c r="J188" s="82"/>
      <c r="K188" s="10"/>
      <c r="L188" s="18"/>
      <c r="M188" s="22"/>
    </row>
    <row r="189" spans="1:15" ht="30" customHeight="1" x14ac:dyDescent="0.2">
      <c r="A189" s="10"/>
      <c r="B189" s="11"/>
      <c r="C189" s="10"/>
      <c r="D189" s="14"/>
      <c r="E189" s="14"/>
      <c r="F189" s="14"/>
      <c r="G189" s="11"/>
      <c r="H189" s="28"/>
      <c r="I189" s="10"/>
      <c r="J189" s="82"/>
      <c r="K189" s="10"/>
      <c r="L189" s="18"/>
      <c r="M189" s="22"/>
    </row>
    <row r="190" spans="1:15" ht="20.25" customHeight="1" x14ac:dyDescent="0.2">
      <c r="H190" s="93"/>
      <c r="J190" s="69"/>
      <c r="K190" s="5"/>
      <c r="L190" s="4"/>
    </row>
    <row r="191" spans="1:15" ht="12.75" customHeight="1" x14ac:dyDescent="0.2">
      <c r="A191" s="234" t="s">
        <v>170</v>
      </c>
      <c r="B191" s="235"/>
      <c r="C191" s="235"/>
      <c r="D191" s="235"/>
      <c r="G191" s="25" t="s">
        <v>163</v>
      </c>
      <c r="H191" s="94"/>
      <c r="I191"/>
      <c r="J191" s="69"/>
      <c r="K191" s="5"/>
      <c r="L191" s="25"/>
      <c r="M191" s="23"/>
      <c r="N191" s="70"/>
      <c r="O191" s="7"/>
    </row>
    <row r="192" spans="1:15" ht="12.75" customHeight="1" x14ac:dyDescent="0.2">
      <c r="A192" s="235"/>
      <c r="B192" s="235"/>
      <c r="C192" s="235"/>
      <c r="D192" s="235"/>
      <c r="G192" s="91" t="s">
        <v>164</v>
      </c>
      <c r="H192" s="94" t="s">
        <v>179</v>
      </c>
      <c r="J192" s="236" t="s">
        <v>165</v>
      </c>
      <c r="K192" s="236"/>
      <c r="L192" s="25"/>
      <c r="M192" s="23"/>
      <c r="N192" s="70"/>
      <c r="O192" s="7"/>
    </row>
    <row r="193" spans="1:15" ht="12.75" customHeight="1" x14ac:dyDescent="0.2">
      <c r="G193" s="25" t="s">
        <v>13</v>
      </c>
      <c r="H193" s="94" t="s">
        <v>171</v>
      </c>
      <c r="I193" s="5"/>
      <c r="J193" s="236"/>
      <c r="K193" s="236"/>
      <c r="L193" s="25"/>
      <c r="M193" s="23"/>
      <c r="N193" s="5"/>
      <c r="O193" s="7"/>
    </row>
    <row r="194" spans="1:15" ht="12.75" customHeight="1" x14ac:dyDescent="0.2">
      <c r="D194" s="16" t="s">
        <v>26</v>
      </c>
      <c r="E194" s="237" t="s">
        <v>31</v>
      </c>
      <c r="F194" s="237"/>
      <c r="G194" s="25" t="s">
        <v>18</v>
      </c>
      <c r="H194" s="94" t="s">
        <v>172</v>
      </c>
      <c r="I194" s="24"/>
      <c r="J194" s="236"/>
      <c r="K194" s="236"/>
      <c r="L194" s="25"/>
      <c r="M194" s="23"/>
      <c r="N194" s="24"/>
      <c r="O194" s="7"/>
    </row>
    <row r="195" spans="1:15" ht="12.75" customHeight="1" x14ac:dyDescent="0.2">
      <c r="D195" s="16" t="s">
        <v>161</v>
      </c>
      <c r="E195" s="237"/>
      <c r="F195" s="237"/>
      <c r="G195" s="25" t="s">
        <v>14</v>
      </c>
      <c r="H195" s="94" t="s">
        <v>173</v>
      </c>
      <c r="I195" s="24"/>
      <c r="J195" s="236"/>
      <c r="K195" s="236"/>
      <c r="L195" s="25"/>
      <c r="M195" s="23"/>
      <c r="N195" s="24"/>
      <c r="O195" s="7"/>
    </row>
    <row r="196" spans="1:15" ht="12.75" customHeight="1" x14ac:dyDescent="0.2">
      <c r="A196" s="228" t="s">
        <v>27</v>
      </c>
      <c r="G196" s="25" t="s">
        <v>15</v>
      </c>
      <c r="H196" s="94" t="s">
        <v>175</v>
      </c>
      <c r="I196" s="24"/>
      <c r="J196" s="7"/>
      <c r="K196" s="7"/>
      <c r="L196" s="25"/>
      <c r="M196" s="23"/>
      <c r="N196" s="24"/>
      <c r="O196" s="7"/>
    </row>
    <row r="197" spans="1:15" ht="12.75" customHeight="1" x14ac:dyDescent="0.2">
      <c r="A197" s="229"/>
      <c r="B197" s="16"/>
      <c r="G197" s="25" t="s">
        <v>16</v>
      </c>
      <c r="H197" s="94" t="s">
        <v>176</v>
      </c>
      <c r="I197" s="24"/>
      <c r="J197" s="7"/>
      <c r="K197" s="7"/>
      <c r="L197" s="25"/>
      <c r="M197" s="23"/>
      <c r="N197" s="24"/>
      <c r="O197" s="7"/>
    </row>
    <row r="198" spans="1:15" x14ac:dyDescent="0.2">
      <c r="A198" s="229"/>
      <c r="G198" s="25" t="s">
        <v>17</v>
      </c>
      <c r="H198" s="94" t="s">
        <v>177</v>
      </c>
      <c r="I198" s="24"/>
      <c r="J198" s="7"/>
      <c r="K198" s="7"/>
      <c r="L198" s="25"/>
      <c r="M198" s="23"/>
      <c r="N198" s="24"/>
      <c r="O198" s="7"/>
    </row>
    <row r="199" spans="1:15" x14ac:dyDescent="0.2">
      <c r="A199" s="229"/>
      <c r="D199" s="231" t="s">
        <v>10</v>
      </c>
      <c r="E199" s="232"/>
      <c r="F199" s="233"/>
      <c r="G199" s="25" t="s">
        <v>19</v>
      </c>
      <c r="H199" s="94" t="s">
        <v>174</v>
      </c>
      <c r="I199" s="24"/>
      <c r="J199" s="7"/>
      <c r="K199" s="7"/>
      <c r="L199" s="25"/>
      <c r="M199" s="23"/>
      <c r="N199" s="24"/>
      <c r="O199" s="33"/>
    </row>
    <row r="200" spans="1:15" x14ac:dyDescent="0.2">
      <c r="A200" s="229"/>
      <c r="D200" s="30"/>
      <c r="E200" s="72"/>
      <c r="F200" s="73"/>
      <c r="G200" s="25"/>
      <c r="H200" s="94"/>
      <c r="L200" s="25"/>
      <c r="M200" s="23"/>
      <c r="N200" s="24"/>
      <c r="O200" s="33"/>
    </row>
    <row r="201" spans="1:15" x14ac:dyDescent="0.2">
      <c r="A201" s="229"/>
      <c r="B201" s="74" t="s">
        <v>0</v>
      </c>
      <c r="C201" s="75" t="s">
        <v>21</v>
      </c>
      <c r="D201" s="75" t="s">
        <v>23</v>
      </c>
      <c r="E201" s="76" t="s">
        <v>29</v>
      </c>
      <c r="F201" s="75" t="s">
        <v>22</v>
      </c>
      <c r="G201" s="75" t="s">
        <v>11</v>
      </c>
      <c r="H201" s="29" t="s">
        <v>2</v>
      </c>
      <c r="I201" s="77" t="s">
        <v>3</v>
      </c>
      <c r="J201" s="78" t="s">
        <v>12</v>
      </c>
      <c r="K201" s="79" t="s">
        <v>28</v>
      </c>
      <c r="L201" s="80" t="s">
        <v>20</v>
      </c>
      <c r="M201" s="81" t="s">
        <v>162</v>
      </c>
    </row>
    <row r="202" spans="1:15" ht="27" customHeight="1" x14ac:dyDescent="0.2">
      <c r="A202" s="10"/>
      <c r="B202" s="11"/>
      <c r="C202" s="10"/>
      <c r="D202" s="14"/>
      <c r="E202" s="14"/>
      <c r="F202" s="14"/>
      <c r="G202" s="11"/>
      <c r="H202" s="28"/>
      <c r="I202" s="10"/>
      <c r="J202" s="82"/>
      <c r="K202" s="10"/>
      <c r="L202" s="18"/>
      <c r="M202" s="22"/>
    </row>
    <row r="203" spans="1:15" ht="30" customHeight="1" x14ac:dyDescent="0.2">
      <c r="A203" s="10"/>
      <c r="B203" s="11"/>
      <c r="C203" s="10"/>
      <c r="D203" s="14"/>
      <c r="E203" s="14"/>
      <c r="F203" s="14"/>
      <c r="G203" s="11"/>
      <c r="H203" s="28"/>
      <c r="I203" s="10"/>
      <c r="J203" s="82"/>
      <c r="K203" s="10"/>
      <c r="L203" s="18"/>
      <c r="M203" s="22"/>
    </row>
    <row r="204" spans="1:15" ht="30" customHeight="1" x14ac:dyDescent="0.2">
      <c r="A204" s="10"/>
      <c r="B204" s="11"/>
      <c r="C204" s="10"/>
      <c r="D204" s="14"/>
      <c r="E204" s="14"/>
      <c r="F204" s="14"/>
      <c r="G204" s="11"/>
      <c r="H204" s="28"/>
      <c r="I204" s="10"/>
      <c r="J204" s="82"/>
      <c r="K204" s="10"/>
      <c r="L204" s="18"/>
      <c r="M204" s="22"/>
    </row>
    <row r="205" spans="1:15" ht="30" customHeight="1" x14ac:dyDescent="0.2">
      <c r="A205" s="10"/>
      <c r="B205" s="11"/>
      <c r="C205" s="10"/>
      <c r="D205" s="14"/>
      <c r="E205" s="14"/>
      <c r="F205" s="14"/>
      <c r="G205" s="11"/>
      <c r="H205" s="28"/>
      <c r="I205" s="10"/>
      <c r="J205" s="82"/>
      <c r="K205" s="10"/>
      <c r="L205" s="18"/>
      <c r="M205" s="22"/>
    </row>
    <row r="206" spans="1:15" ht="30" customHeight="1" x14ac:dyDescent="0.2">
      <c r="A206" s="10"/>
      <c r="B206" s="11"/>
      <c r="C206" s="10"/>
      <c r="D206" s="14"/>
      <c r="E206" s="14"/>
      <c r="F206" s="14"/>
      <c r="G206" s="11"/>
      <c r="H206" s="28"/>
      <c r="I206" s="10"/>
      <c r="J206" s="82"/>
      <c r="K206" s="10"/>
      <c r="L206" s="18"/>
      <c r="M206" s="22"/>
    </row>
    <row r="207" spans="1:15" ht="30" customHeight="1" x14ac:dyDescent="0.2">
      <c r="A207" s="10"/>
      <c r="B207" s="11"/>
      <c r="C207" s="10"/>
      <c r="D207" s="14"/>
      <c r="E207" s="14"/>
      <c r="F207" s="14"/>
      <c r="G207" s="11"/>
      <c r="H207" s="28"/>
      <c r="I207" s="10"/>
      <c r="J207" s="82"/>
      <c r="K207" s="10"/>
      <c r="L207" s="18"/>
      <c r="M207" s="22"/>
    </row>
    <row r="208" spans="1:15" ht="30" customHeight="1" x14ac:dyDescent="0.2">
      <c r="A208" s="10"/>
      <c r="B208" s="11"/>
      <c r="C208" s="10"/>
      <c r="D208" s="14"/>
      <c r="E208" s="14"/>
      <c r="F208" s="14"/>
      <c r="G208" s="11"/>
      <c r="H208" s="28"/>
      <c r="I208" s="10"/>
      <c r="J208" s="82"/>
      <c r="K208" s="10"/>
      <c r="L208" s="18"/>
      <c r="M208" s="22"/>
    </row>
    <row r="209" spans="1:15" ht="30" customHeight="1" x14ac:dyDescent="0.2">
      <c r="A209" s="10"/>
      <c r="B209" s="11"/>
      <c r="C209" s="10"/>
      <c r="D209" s="14"/>
      <c r="E209" s="14"/>
      <c r="F209" s="14"/>
      <c r="G209" s="11"/>
      <c r="H209" s="28"/>
      <c r="I209" s="10"/>
      <c r="J209" s="82"/>
      <c r="K209" s="10"/>
      <c r="L209" s="18"/>
      <c r="M209" s="22"/>
    </row>
    <row r="210" spans="1:15" ht="30" customHeight="1" x14ac:dyDescent="0.2">
      <c r="A210" s="10"/>
      <c r="B210" s="11"/>
      <c r="C210" s="10"/>
      <c r="D210" s="14"/>
      <c r="E210" s="14"/>
      <c r="F210" s="14"/>
      <c r="G210" s="11"/>
      <c r="H210" s="28"/>
      <c r="I210" s="10"/>
      <c r="J210" s="82"/>
      <c r="K210" s="10"/>
      <c r="L210" s="18"/>
      <c r="M210" s="22"/>
    </row>
    <row r="211" spans="1:15" ht="30" customHeight="1" x14ac:dyDescent="0.2">
      <c r="A211" s="10"/>
      <c r="B211" s="11"/>
      <c r="C211" s="10"/>
      <c r="D211" s="14"/>
      <c r="E211" s="14"/>
      <c r="F211" s="14"/>
      <c r="G211" s="11"/>
      <c r="H211" s="28"/>
      <c r="I211" s="10"/>
      <c r="J211" s="82"/>
      <c r="K211" s="10"/>
      <c r="L211" s="18"/>
      <c r="M211" s="22"/>
    </row>
    <row r="212" spans="1:15" ht="30" customHeight="1" x14ac:dyDescent="0.2">
      <c r="A212" s="10"/>
      <c r="B212" s="11"/>
      <c r="C212" s="10"/>
      <c r="D212" s="14"/>
      <c r="E212" s="14"/>
      <c r="F212" s="14"/>
      <c r="G212" s="11"/>
      <c r="H212" s="28"/>
      <c r="I212" s="10"/>
      <c r="J212" s="82"/>
      <c r="K212" s="10"/>
      <c r="L212" s="18"/>
      <c r="M212" s="22"/>
    </row>
    <row r="213" spans="1:15" ht="30" customHeight="1" x14ac:dyDescent="0.2"/>
    <row r="214" spans="1:15" x14ac:dyDescent="0.2">
      <c r="H214" s="93"/>
      <c r="J214" s="69"/>
      <c r="K214" s="5"/>
      <c r="L214" s="4"/>
    </row>
    <row r="215" spans="1:15" ht="12.75" customHeight="1" x14ac:dyDescent="0.2">
      <c r="A215" s="234" t="s">
        <v>170</v>
      </c>
      <c r="B215" s="235"/>
      <c r="C215" s="235"/>
      <c r="D215" s="235"/>
      <c r="G215" s="25" t="s">
        <v>163</v>
      </c>
      <c r="H215" s="94"/>
      <c r="I215"/>
      <c r="J215" s="69"/>
      <c r="K215" s="5"/>
      <c r="L215" s="25"/>
      <c r="M215" s="23"/>
      <c r="N215" s="70"/>
      <c r="O215" s="7"/>
    </row>
    <row r="216" spans="1:15" ht="12.75" customHeight="1" x14ac:dyDescent="0.2">
      <c r="A216" s="235"/>
      <c r="B216" s="235"/>
      <c r="C216" s="235"/>
      <c r="D216" s="235"/>
      <c r="G216" s="91" t="s">
        <v>164</v>
      </c>
      <c r="H216" s="94" t="s">
        <v>179</v>
      </c>
      <c r="J216" s="236" t="s">
        <v>165</v>
      </c>
      <c r="K216" s="236"/>
      <c r="L216" s="25"/>
      <c r="M216" s="23"/>
      <c r="N216" s="70"/>
      <c r="O216" s="7"/>
    </row>
    <row r="217" spans="1:15" x14ac:dyDescent="0.2">
      <c r="G217" s="25" t="s">
        <v>13</v>
      </c>
      <c r="H217" s="94" t="s">
        <v>171</v>
      </c>
      <c r="I217" s="5"/>
      <c r="J217" s="236"/>
      <c r="K217" s="236"/>
      <c r="L217" s="25"/>
      <c r="M217" s="23"/>
      <c r="N217" s="5"/>
      <c r="O217" s="7"/>
    </row>
    <row r="218" spans="1:15" ht="12.75" customHeight="1" x14ac:dyDescent="0.2">
      <c r="D218" s="16" t="s">
        <v>26</v>
      </c>
      <c r="E218" s="237" t="s">
        <v>31</v>
      </c>
      <c r="F218" s="237"/>
      <c r="G218" s="25" t="s">
        <v>18</v>
      </c>
      <c r="H218" s="94" t="s">
        <v>172</v>
      </c>
      <c r="I218" s="24"/>
      <c r="J218" s="236"/>
      <c r="K218" s="236"/>
      <c r="L218" s="25"/>
      <c r="M218" s="23"/>
      <c r="N218" s="24"/>
      <c r="O218" s="7"/>
    </row>
    <row r="219" spans="1:15" ht="12.75" customHeight="1" x14ac:dyDescent="0.2">
      <c r="D219" s="16" t="s">
        <v>161</v>
      </c>
      <c r="E219" s="237"/>
      <c r="F219" s="237"/>
      <c r="G219" s="25" t="s">
        <v>14</v>
      </c>
      <c r="H219" s="94" t="s">
        <v>173</v>
      </c>
      <c r="I219" s="24"/>
      <c r="J219" s="236"/>
      <c r="K219" s="236"/>
      <c r="L219" s="25"/>
      <c r="M219" s="23"/>
      <c r="N219" s="24"/>
      <c r="O219" s="7"/>
    </row>
    <row r="220" spans="1:15" ht="12.75" customHeight="1" x14ac:dyDescent="0.2">
      <c r="A220" s="228" t="s">
        <v>27</v>
      </c>
      <c r="G220" s="25" t="s">
        <v>15</v>
      </c>
      <c r="H220" s="94" t="s">
        <v>175</v>
      </c>
      <c r="I220" s="24"/>
      <c r="J220" s="7"/>
      <c r="K220" s="7"/>
      <c r="L220" s="25"/>
      <c r="M220" s="23"/>
      <c r="N220" s="24"/>
      <c r="O220" s="7"/>
    </row>
    <row r="221" spans="1:15" ht="12.75" customHeight="1" x14ac:dyDescent="0.2">
      <c r="A221" s="229"/>
      <c r="B221" s="16"/>
      <c r="G221" s="25" t="s">
        <v>16</v>
      </c>
      <c r="H221" s="94" t="s">
        <v>176</v>
      </c>
      <c r="I221" s="24"/>
      <c r="J221" s="7"/>
      <c r="K221" s="7"/>
      <c r="L221" s="25"/>
      <c r="M221" s="23"/>
      <c r="N221" s="24"/>
      <c r="O221" s="7"/>
    </row>
    <row r="222" spans="1:15" x14ac:dyDescent="0.2">
      <c r="A222" s="229"/>
      <c r="G222" s="25" t="s">
        <v>17</v>
      </c>
      <c r="H222" s="94" t="s">
        <v>177</v>
      </c>
      <c r="I222" s="24"/>
      <c r="J222" s="7"/>
      <c r="K222" s="7"/>
      <c r="L222" s="25"/>
      <c r="M222" s="23"/>
      <c r="N222" s="24"/>
      <c r="O222" s="7"/>
    </row>
    <row r="223" spans="1:15" x14ac:dyDescent="0.2">
      <c r="A223" s="229"/>
      <c r="D223" s="231" t="s">
        <v>10</v>
      </c>
      <c r="E223" s="232"/>
      <c r="F223" s="233"/>
      <c r="G223" s="25" t="s">
        <v>19</v>
      </c>
      <c r="H223" s="94" t="s">
        <v>174</v>
      </c>
      <c r="I223" s="24"/>
      <c r="J223" s="7"/>
      <c r="K223" s="7"/>
      <c r="L223" s="25"/>
      <c r="M223" s="23"/>
      <c r="N223" s="24"/>
      <c r="O223" s="33"/>
    </row>
    <row r="224" spans="1:15" x14ac:dyDescent="0.2">
      <c r="A224" s="229"/>
      <c r="D224" s="30"/>
      <c r="E224" s="72"/>
      <c r="F224" s="73"/>
      <c r="G224" s="25"/>
      <c r="H224" s="94"/>
      <c r="L224" s="25"/>
      <c r="M224" s="23"/>
      <c r="N224" s="24"/>
      <c r="O224" s="33"/>
    </row>
    <row r="225" spans="1:15" x14ac:dyDescent="0.2">
      <c r="A225" s="229"/>
      <c r="B225" s="74" t="s">
        <v>0</v>
      </c>
      <c r="C225" s="75" t="s">
        <v>21</v>
      </c>
      <c r="D225" s="75" t="s">
        <v>23</v>
      </c>
      <c r="E225" s="76" t="s">
        <v>29</v>
      </c>
      <c r="F225" s="75" t="s">
        <v>22</v>
      </c>
      <c r="G225" s="75" t="s">
        <v>11</v>
      </c>
      <c r="H225" s="29" t="s">
        <v>2</v>
      </c>
      <c r="I225" s="77" t="s">
        <v>3</v>
      </c>
      <c r="J225" s="78" t="s">
        <v>12</v>
      </c>
      <c r="K225" s="79" t="s">
        <v>28</v>
      </c>
      <c r="L225" s="80" t="s">
        <v>20</v>
      </c>
      <c r="M225" s="81" t="s">
        <v>162</v>
      </c>
    </row>
    <row r="226" spans="1:15" ht="27" customHeight="1" x14ac:dyDescent="0.2">
      <c r="A226" s="10"/>
      <c r="B226" s="11"/>
      <c r="C226" s="10"/>
      <c r="D226" s="14"/>
      <c r="E226" s="14"/>
      <c r="F226" s="14"/>
      <c r="G226" s="11"/>
      <c r="H226" s="28"/>
      <c r="I226" s="10"/>
      <c r="J226" s="82"/>
      <c r="K226" s="10"/>
      <c r="L226" s="18"/>
      <c r="M226" s="22"/>
    </row>
    <row r="227" spans="1:15" ht="30" customHeight="1" x14ac:dyDescent="0.2">
      <c r="A227" s="10"/>
      <c r="B227" s="11"/>
      <c r="C227" s="10"/>
      <c r="D227" s="14"/>
      <c r="E227" s="14"/>
      <c r="F227" s="14"/>
      <c r="G227" s="11"/>
      <c r="H227" s="28"/>
      <c r="I227" s="10"/>
      <c r="J227" s="82"/>
      <c r="K227" s="10"/>
      <c r="L227" s="18"/>
      <c r="M227" s="22"/>
    </row>
    <row r="228" spans="1:15" ht="30" customHeight="1" x14ac:dyDescent="0.2">
      <c r="A228" s="10"/>
      <c r="B228" s="11"/>
      <c r="C228" s="10"/>
      <c r="D228" s="14"/>
      <c r="E228" s="14"/>
      <c r="F228" s="14"/>
      <c r="G228" s="11"/>
      <c r="H228" s="28"/>
      <c r="I228" s="10"/>
      <c r="J228" s="82"/>
      <c r="K228" s="10"/>
      <c r="L228" s="18"/>
      <c r="M228" s="22"/>
    </row>
    <row r="229" spans="1:15" ht="30" customHeight="1" x14ac:dyDescent="0.2">
      <c r="A229" s="10"/>
      <c r="B229" s="11"/>
      <c r="C229" s="10"/>
      <c r="D229" s="14"/>
      <c r="E229" s="14"/>
      <c r="F229" s="14"/>
      <c r="G229" s="11"/>
      <c r="H229" s="28"/>
      <c r="I229" s="10"/>
      <c r="J229" s="82"/>
      <c r="K229" s="10"/>
      <c r="L229" s="18"/>
      <c r="M229" s="22"/>
    </row>
    <row r="230" spans="1:15" ht="30" customHeight="1" x14ac:dyDescent="0.2">
      <c r="A230" s="10"/>
      <c r="B230" s="11"/>
      <c r="C230" s="10"/>
      <c r="D230" s="14"/>
      <c r="E230" s="14"/>
      <c r="F230" s="14"/>
      <c r="G230" s="11"/>
      <c r="H230" s="28"/>
      <c r="I230" s="10"/>
      <c r="J230" s="82"/>
      <c r="K230" s="10"/>
      <c r="L230" s="18"/>
      <c r="M230" s="22"/>
    </row>
    <row r="231" spans="1:15" ht="30" customHeight="1" x14ac:dyDescent="0.2">
      <c r="A231" s="10"/>
      <c r="B231" s="11"/>
      <c r="C231" s="10"/>
      <c r="D231" s="14"/>
      <c r="E231" s="14"/>
      <c r="F231" s="14"/>
      <c r="G231" s="11"/>
      <c r="H231" s="28"/>
      <c r="I231" s="10"/>
      <c r="J231" s="82"/>
      <c r="K231" s="10"/>
      <c r="L231" s="18"/>
      <c r="M231" s="22"/>
    </row>
    <row r="232" spans="1:15" ht="30" customHeight="1" x14ac:dyDescent="0.2">
      <c r="A232" s="10"/>
      <c r="B232" s="11"/>
      <c r="C232" s="10"/>
      <c r="D232" s="14"/>
      <c r="E232" s="14"/>
      <c r="F232" s="14"/>
      <c r="G232" s="11"/>
      <c r="H232" s="28"/>
      <c r="I232" s="10"/>
      <c r="J232" s="82"/>
      <c r="K232" s="10"/>
      <c r="L232" s="18"/>
      <c r="M232" s="22"/>
    </row>
    <row r="233" spans="1:15" ht="30" customHeight="1" x14ac:dyDescent="0.2">
      <c r="A233" s="10"/>
      <c r="B233" s="11"/>
      <c r="C233" s="10"/>
      <c r="D233" s="14"/>
      <c r="E233" s="14"/>
      <c r="F233" s="14"/>
      <c r="G233" s="11"/>
      <c r="H233" s="28"/>
      <c r="I233" s="10"/>
      <c r="J233" s="82"/>
      <c r="K233" s="10"/>
      <c r="L233" s="18"/>
      <c r="M233" s="22"/>
    </row>
    <row r="234" spans="1:15" ht="30" customHeight="1" x14ac:dyDescent="0.2">
      <c r="A234" s="10"/>
      <c r="B234" s="11"/>
      <c r="C234" s="10"/>
      <c r="D234" s="14"/>
      <c r="E234" s="14"/>
      <c r="F234" s="14"/>
      <c r="G234" s="11"/>
      <c r="H234" s="28"/>
      <c r="I234" s="10"/>
      <c r="J234" s="82"/>
      <c r="K234" s="10"/>
      <c r="L234" s="18"/>
      <c r="M234" s="22"/>
    </row>
    <row r="235" spans="1:15" ht="30" customHeight="1" x14ac:dyDescent="0.2">
      <c r="A235" s="10"/>
      <c r="B235" s="11"/>
      <c r="C235" s="10"/>
      <c r="D235" s="14"/>
      <c r="E235" s="14"/>
      <c r="F235" s="14"/>
      <c r="G235" s="11"/>
      <c r="H235" s="28"/>
      <c r="I235" s="10"/>
      <c r="J235" s="82"/>
      <c r="K235" s="10"/>
      <c r="L235" s="18"/>
      <c r="M235" s="22"/>
    </row>
    <row r="236" spans="1:15" ht="30" customHeight="1" x14ac:dyDescent="0.2">
      <c r="A236" s="10"/>
      <c r="B236" s="11"/>
      <c r="C236" s="10"/>
      <c r="D236" s="14"/>
      <c r="E236" s="14"/>
      <c r="F236" s="14"/>
      <c r="G236" s="11"/>
      <c r="H236" s="28"/>
      <c r="I236" s="10"/>
      <c r="J236" s="82"/>
      <c r="K236" s="10"/>
      <c r="L236" s="18"/>
      <c r="M236" s="22"/>
    </row>
    <row r="238" spans="1:15" x14ac:dyDescent="0.2">
      <c r="H238" s="93"/>
      <c r="J238" s="69"/>
      <c r="K238" s="5"/>
      <c r="L238" s="4"/>
    </row>
    <row r="239" spans="1:15" ht="12.75" customHeight="1" x14ac:dyDescent="0.2">
      <c r="A239" s="234" t="s">
        <v>170</v>
      </c>
      <c r="B239" s="235"/>
      <c r="C239" s="235"/>
      <c r="D239" s="235"/>
      <c r="G239" s="25" t="s">
        <v>163</v>
      </c>
      <c r="H239" s="94"/>
      <c r="I239"/>
      <c r="J239" s="69"/>
      <c r="K239" s="5"/>
      <c r="L239" s="25"/>
      <c r="M239" s="23"/>
      <c r="N239" s="70"/>
      <c r="O239" s="7"/>
    </row>
    <row r="240" spans="1:15" ht="12.75" customHeight="1" x14ac:dyDescent="0.2">
      <c r="A240" s="235"/>
      <c r="B240" s="235"/>
      <c r="C240" s="235"/>
      <c r="D240" s="235"/>
      <c r="G240" s="91" t="s">
        <v>164</v>
      </c>
      <c r="H240" s="94" t="s">
        <v>179</v>
      </c>
      <c r="J240" s="236" t="s">
        <v>165</v>
      </c>
      <c r="K240" s="236"/>
      <c r="L240" s="25"/>
      <c r="M240" s="23"/>
      <c r="N240" s="70"/>
      <c r="O240" s="7"/>
    </row>
    <row r="241" spans="1:15" x14ac:dyDescent="0.2">
      <c r="G241" s="25" t="s">
        <v>13</v>
      </c>
      <c r="H241" s="94" t="s">
        <v>171</v>
      </c>
      <c r="I241" s="5"/>
      <c r="J241" s="236"/>
      <c r="K241" s="236"/>
      <c r="L241" s="25"/>
      <c r="M241" s="23"/>
      <c r="N241" s="5"/>
      <c r="O241" s="7"/>
    </row>
    <row r="242" spans="1:15" ht="12.75" customHeight="1" x14ac:dyDescent="0.2">
      <c r="D242" s="16" t="s">
        <v>26</v>
      </c>
      <c r="E242" s="237" t="s">
        <v>31</v>
      </c>
      <c r="F242" s="237"/>
      <c r="G242" s="25" t="s">
        <v>18</v>
      </c>
      <c r="H242" s="94" t="s">
        <v>172</v>
      </c>
      <c r="I242" s="24"/>
      <c r="J242" s="236"/>
      <c r="K242" s="236"/>
      <c r="L242" s="25"/>
      <c r="M242" s="23"/>
      <c r="N242" s="24"/>
      <c r="O242" s="7"/>
    </row>
    <row r="243" spans="1:15" ht="12.75" customHeight="1" x14ac:dyDescent="0.2">
      <c r="D243" s="16" t="s">
        <v>161</v>
      </c>
      <c r="E243" s="237"/>
      <c r="F243" s="237"/>
      <c r="G243" s="25" t="s">
        <v>14</v>
      </c>
      <c r="H243" s="94" t="s">
        <v>173</v>
      </c>
      <c r="I243" s="24"/>
      <c r="J243" s="236"/>
      <c r="K243" s="236"/>
      <c r="L243" s="25"/>
      <c r="M243" s="23"/>
      <c r="N243" s="24"/>
      <c r="O243" s="7"/>
    </row>
    <row r="244" spans="1:15" ht="12.75" customHeight="1" x14ac:dyDescent="0.2">
      <c r="A244" s="228" t="s">
        <v>27</v>
      </c>
      <c r="G244" s="25" t="s">
        <v>15</v>
      </c>
      <c r="H244" s="94" t="s">
        <v>175</v>
      </c>
      <c r="I244" s="24"/>
      <c r="J244" s="7"/>
      <c r="K244" s="7"/>
      <c r="L244" s="25"/>
      <c r="M244" s="23"/>
      <c r="N244" s="24"/>
      <c r="O244" s="7"/>
    </row>
    <row r="245" spans="1:15" ht="12.75" customHeight="1" x14ac:dyDescent="0.2">
      <c r="A245" s="229"/>
      <c r="B245" s="16"/>
      <c r="G245" s="25" t="s">
        <v>16</v>
      </c>
      <c r="H245" s="94" t="s">
        <v>176</v>
      </c>
      <c r="I245" s="24"/>
      <c r="J245" s="7"/>
      <c r="K245" s="7"/>
      <c r="L245" s="25"/>
      <c r="M245" s="23"/>
      <c r="N245" s="24"/>
      <c r="O245" s="7"/>
    </row>
    <row r="246" spans="1:15" x14ac:dyDescent="0.2">
      <c r="A246" s="229"/>
      <c r="G246" s="25" t="s">
        <v>17</v>
      </c>
      <c r="H246" s="94" t="s">
        <v>177</v>
      </c>
      <c r="I246" s="24"/>
      <c r="J246" s="7"/>
      <c r="K246" s="7"/>
      <c r="L246" s="25"/>
      <c r="M246" s="23"/>
      <c r="N246" s="24"/>
      <c r="O246" s="7"/>
    </row>
    <row r="247" spans="1:15" x14ac:dyDescent="0.2">
      <c r="A247" s="229"/>
      <c r="D247" s="231" t="s">
        <v>10</v>
      </c>
      <c r="E247" s="232"/>
      <c r="F247" s="233"/>
      <c r="G247" s="25" t="s">
        <v>19</v>
      </c>
      <c r="H247" s="94" t="s">
        <v>174</v>
      </c>
      <c r="I247" s="24"/>
      <c r="J247" s="7"/>
      <c r="K247" s="7"/>
      <c r="L247" s="25"/>
      <c r="M247" s="23"/>
      <c r="N247" s="24"/>
      <c r="O247" s="33"/>
    </row>
    <row r="248" spans="1:15" x14ac:dyDescent="0.2">
      <c r="A248" s="229"/>
      <c r="D248" s="30"/>
      <c r="E248" s="72"/>
      <c r="F248" s="73"/>
      <c r="G248" s="25"/>
      <c r="H248" s="94"/>
      <c r="L248" s="25"/>
      <c r="M248" s="23"/>
      <c r="N248" s="24"/>
      <c r="O248" s="33"/>
    </row>
    <row r="249" spans="1:15" x14ac:dyDescent="0.2">
      <c r="A249" s="229"/>
      <c r="B249" s="74" t="s">
        <v>0</v>
      </c>
      <c r="C249" s="75" t="s">
        <v>21</v>
      </c>
      <c r="D249" s="75" t="s">
        <v>23</v>
      </c>
      <c r="E249" s="76" t="s">
        <v>29</v>
      </c>
      <c r="F249" s="75" t="s">
        <v>22</v>
      </c>
      <c r="G249" s="75" t="s">
        <v>11</v>
      </c>
      <c r="H249" s="29" t="s">
        <v>2</v>
      </c>
      <c r="I249" s="77" t="s">
        <v>3</v>
      </c>
      <c r="J249" s="78" t="s">
        <v>12</v>
      </c>
      <c r="K249" s="79" t="s">
        <v>28</v>
      </c>
      <c r="L249" s="80" t="s">
        <v>20</v>
      </c>
      <c r="M249" s="81" t="s">
        <v>162</v>
      </c>
    </row>
    <row r="250" spans="1:15" ht="27" customHeight="1" x14ac:dyDescent="0.2">
      <c r="A250" s="10"/>
      <c r="B250" s="11"/>
      <c r="C250" s="10"/>
      <c r="D250" s="14"/>
      <c r="E250" s="14"/>
      <c r="F250" s="14"/>
      <c r="G250" s="11"/>
      <c r="H250" s="28"/>
      <c r="I250" s="10"/>
      <c r="J250" s="82"/>
      <c r="K250" s="10"/>
      <c r="L250" s="18"/>
      <c r="M250" s="22"/>
    </row>
    <row r="251" spans="1:15" ht="30" customHeight="1" x14ac:dyDescent="0.2">
      <c r="A251" s="10"/>
      <c r="B251" s="11"/>
      <c r="C251" s="10"/>
      <c r="D251" s="14"/>
      <c r="E251" s="14"/>
      <c r="F251" s="14"/>
      <c r="G251" s="11"/>
      <c r="H251" s="28"/>
      <c r="I251" s="10"/>
      <c r="J251" s="82"/>
      <c r="K251" s="10"/>
      <c r="L251" s="18"/>
      <c r="M251" s="22"/>
    </row>
    <row r="252" spans="1:15" ht="30" customHeight="1" x14ac:dyDescent="0.2">
      <c r="A252" s="10"/>
      <c r="B252" s="11"/>
      <c r="C252" s="10"/>
      <c r="D252" s="14"/>
      <c r="E252" s="14"/>
      <c r="F252" s="14"/>
      <c r="G252" s="11"/>
      <c r="H252" s="28"/>
      <c r="I252" s="10"/>
      <c r="J252" s="82"/>
      <c r="K252" s="10"/>
      <c r="L252" s="18"/>
      <c r="M252" s="22"/>
    </row>
    <row r="253" spans="1:15" ht="30" customHeight="1" x14ac:dyDescent="0.2">
      <c r="A253" s="10"/>
      <c r="B253" s="11"/>
      <c r="C253" s="10"/>
      <c r="D253" s="14"/>
      <c r="E253" s="14"/>
      <c r="F253" s="14"/>
      <c r="G253" s="11"/>
      <c r="H253" s="28"/>
      <c r="I253" s="10"/>
      <c r="J253" s="82"/>
      <c r="K253" s="10"/>
      <c r="L253" s="18"/>
      <c r="M253" s="22"/>
    </row>
    <row r="254" spans="1:15" ht="30" customHeight="1" x14ac:dyDescent="0.2">
      <c r="A254" s="10"/>
      <c r="B254" s="11"/>
      <c r="C254" s="10"/>
      <c r="D254" s="14"/>
      <c r="E254" s="14"/>
      <c r="F254" s="14"/>
      <c r="G254" s="11"/>
      <c r="H254" s="28"/>
      <c r="I254" s="10"/>
      <c r="J254" s="82"/>
      <c r="K254" s="10"/>
      <c r="L254" s="18"/>
      <c r="M254" s="22"/>
    </row>
    <row r="255" spans="1:15" ht="30" customHeight="1" x14ac:dyDescent="0.2">
      <c r="A255" s="10"/>
      <c r="B255" s="11"/>
      <c r="C255" s="10"/>
      <c r="D255" s="14"/>
      <c r="E255" s="14"/>
      <c r="F255" s="14"/>
      <c r="G255" s="11"/>
      <c r="H255" s="28"/>
      <c r="I255" s="10"/>
      <c r="J255" s="82"/>
      <c r="K255" s="10"/>
      <c r="L255" s="18"/>
      <c r="M255" s="22"/>
    </row>
    <row r="256" spans="1:15" ht="30" customHeight="1" x14ac:dyDescent="0.2">
      <c r="A256" s="10"/>
      <c r="B256" s="11"/>
      <c r="C256" s="10"/>
      <c r="D256" s="14"/>
      <c r="E256" s="14"/>
      <c r="F256" s="14"/>
      <c r="G256" s="11"/>
      <c r="H256" s="28"/>
      <c r="I256" s="10"/>
      <c r="J256" s="82"/>
      <c r="K256" s="10"/>
      <c r="L256" s="18"/>
      <c r="M256" s="22"/>
    </row>
    <row r="257" spans="1:15" ht="30" customHeight="1" x14ac:dyDescent="0.2">
      <c r="A257" s="10"/>
      <c r="B257" s="11"/>
      <c r="C257" s="10"/>
      <c r="D257" s="14"/>
      <c r="E257" s="14"/>
      <c r="F257" s="14"/>
      <c r="G257" s="11"/>
      <c r="H257" s="28"/>
      <c r="I257" s="10"/>
      <c r="J257" s="82"/>
      <c r="K257" s="10"/>
      <c r="L257" s="18"/>
      <c r="M257" s="22"/>
    </row>
    <row r="258" spans="1:15" ht="30" customHeight="1" x14ac:dyDescent="0.2">
      <c r="A258" s="10"/>
      <c r="B258" s="11"/>
      <c r="C258" s="10"/>
      <c r="D258" s="14"/>
      <c r="E258" s="14"/>
      <c r="F258" s="14"/>
      <c r="G258" s="11"/>
      <c r="H258" s="28"/>
      <c r="I258" s="10"/>
      <c r="J258" s="82"/>
      <c r="K258" s="10"/>
      <c r="L258" s="18"/>
      <c r="M258" s="22"/>
    </row>
    <row r="259" spans="1:15" ht="30" customHeight="1" x14ac:dyDescent="0.2">
      <c r="A259" s="10"/>
      <c r="B259" s="11"/>
      <c r="C259" s="10"/>
      <c r="D259" s="14"/>
      <c r="E259" s="14"/>
      <c r="F259" s="14"/>
      <c r="G259" s="11"/>
      <c r="H259" s="28"/>
      <c r="I259" s="10"/>
      <c r="J259" s="82"/>
      <c r="K259" s="10"/>
      <c r="L259" s="18"/>
      <c r="M259" s="22"/>
    </row>
    <row r="260" spans="1:15" ht="30" customHeight="1" x14ac:dyDescent="0.2">
      <c r="A260" s="10"/>
      <c r="B260" s="11"/>
      <c r="C260" s="10"/>
      <c r="D260" s="14"/>
      <c r="E260" s="14"/>
      <c r="F260" s="14"/>
      <c r="G260" s="11"/>
      <c r="H260" s="28"/>
      <c r="I260" s="10"/>
      <c r="J260" s="82"/>
      <c r="K260" s="10"/>
      <c r="L260" s="18"/>
      <c r="M260" s="22"/>
    </row>
    <row r="261" spans="1:15" ht="12.75" customHeight="1" x14ac:dyDescent="0.2"/>
    <row r="262" spans="1:15" x14ac:dyDescent="0.2">
      <c r="H262" s="93"/>
      <c r="J262" s="69"/>
      <c r="K262" s="5"/>
      <c r="L262" s="4"/>
    </row>
    <row r="263" spans="1:15" ht="12.75" customHeight="1" x14ac:dyDescent="0.2">
      <c r="A263" s="234" t="s">
        <v>170</v>
      </c>
      <c r="B263" s="235"/>
      <c r="C263" s="235"/>
      <c r="D263" s="235"/>
      <c r="G263" s="25" t="s">
        <v>163</v>
      </c>
      <c r="H263" s="94"/>
      <c r="I263"/>
      <c r="J263" s="69"/>
      <c r="K263" s="5"/>
      <c r="L263" s="25"/>
      <c r="M263" s="23"/>
      <c r="N263" s="70"/>
      <c r="O263" s="7"/>
    </row>
    <row r="264" spans="1:15" ht="12.75" customHeight="1" x14ac:dyDescent="0.2">
      <c r="A264" s="235"/>
      <c r="B264" s="235"/>
      <c r="C264" s="235"/>
      <c r="D264" s="235"/>
      <c r="G264" s="91" t="s">
        <v>164</v>
      </c>
      <c r="H264" s="94" t="s">
        <v>179</v>
      </c>
      <c r="J264" s="236" t="s">
        <v>165</v>
      </c>
      <c r="K264" s="236"/>
      <c r="L264" s="25"/>
      <c r="M264" s="23"/>
      <c r="N264" s="70"/>
      <c r="O264" s="7"/>
    </row>
    <row r="265" spans="1:15" x14ac:dyDescent="0.2">
      <c r="G265" s="25" t="s">
        <v>13</v>
      </c>
      <c r="H265" s="94" t="s">
        <v>171</v>
      </c>
      <c r="I265" s="5"/>
      <c r="J265" s="236"/>
      <c r="K265" s="236"/>
      <c r="L265" s="25"/>
      <c r="M265" s="23"/>
      <c r="N265" s="5"/>
      <c r="O265" s="7"/>
    </row>
    <row r="266" spans="1:15" ht="12.75" customHeight="1" x14ac:dyDescent="0.2">
      <c r="D266" s="16" t="s">
        <v>26</v>
      </c>
      <c r="E266" s="237" t="s">
        <v>31</v>
      </c>
      <c r="F266" s="237"/>
      <c r="G266" s="25" t="s">
        <v>18</v>
      </c>
      <c r="H266" s="94" t="s">
        <v>172</v>
      </c>
      <c r="I266" s="24"/>
      <c r="J266" s="236"/>
      <c r="K266" s="236"/>
      <c r="L266" s="25"/>
      <c r="M266" s="23"/>
      <c r="N266" s="24"/>
      <c r="O266" s="7"/>
    </row>
    <row r="267" spans="1:15" ht="12.75" customHeight="1" x14ac:dyDescent="0.2">
      <c r="D267" s="16" t="s">
        <v>161</v>
      </c>
      <c r="E267" s="237"/>
      <c r="F267" s="237"/>
      <c r="G267" s="25" t="s">
        <v>14</v>
      </c>
      <c r="H267" s="94" t="s">
        <v>173</v>
      </c>
      <c r="I267" s="24"/>
      <c r="J267" s="236"/>
      <c r="K267" s="236"/>
      <c r="L267" s="25"/>
      <c r="M267" s="23"/>
      <c r="N267" s="24"/>
      <c r="O267" s="7"/>
    </row>
    <row r="268" spans="1:15" ht="12.75" customHeight="1" x14ac:dyDescent="0.2">
      <c r="A268" s="228" t="s">
        <v>27</v>
      </c>
      <c r="G268" s="25" t="s">
        <v>15</v>
      </c>
      <c r="H268" s="94" t="s">
        <v>175</v>
      </c>
      <c r="I268" s="24"/>
      <c r="J268" s="7"/>
      <c r="K268" s="7"/>
      <c r="L268" s="25"/>
      <c r="M268" s="23"/>
      <c r="N268" s="24"/>
      <c r="O268" s="7"/>
    </row>
    <row r="269" spans="1:15" ht="12.75" customHeight="1" x14ac:dyDescent="0.2">
      <c r="A269" s="229"/>
      <c r="B269" s="16"/>
      <c r="G269" s="25" t="s">
        <v>16</v>
      </c>
      <c r="H269" s="94" t="s">
        <v>176</v>
      </c>
      <c r="I269" s="24"/>
      <c r="J269" s="7"/>
      <c r="K269" s="7"/>
      <c r="L269" s="25"/>
      <c r="M269" s="23"/>
      <c r="N269" s="24"/>
      <c r="O269" s="7"/>
    </row>
    <row r="270" spans="1:15" x14ac:dyDescent="0.2">
      <c r="A270" s="229"/>
      <c r="G270" s="25" t="s">
        <v>17</v>
      </c>
      <c r="H270" s="94" t="s">
        <v>177</v>
      </c>
      <c r="I270" s="24"/>
      <c r="J270" s="7"/>
      <c r="K270" s="7"/>
      <c r="L270" s="25"/>
      <c r="M270" s="23"/>
      <c r="N270" s="24"/>
      <c r="O270" s="7"/>
    </row>
    <row r="271" spans="1:15" x14ac:dyDescent="0.2">
      <c r="A271" s="229"/>
      <c r="D271" s="231" t="s">
        <v>10</v>
      </c>
      <c r="E271" s="232"/>
      <c r="F271" s="233"/>
      <c r="G271" s="25" t="s">
        <v>19</v>
      </c>
      <c r="H271" s="94" t="s">
        <v>174</v>
      </c>
      <c r="I271" s="24"/>
      <c r="J271" s="7"/>
      <c r="K271" s="7"/>
      <c r="L271" s="25"/>
      <c r="M271" s="23"/>
      <c r="N271" s="24"/>
      <c r="O271" s="33"/>
    </row>
    <row r="272" spans="1:15" x14ac:dyDescent="0.2">
      <c r="A272" s="229"/>
      <c r="D272" s="30"/>
      <c r="E272" s="72"/>
      <c r="F272" s="73"/>
      <c r="G272" s="25"/>
      <c r="H272" s="94"/>
      <c r="L272" s="25"/>
      <c r="M272" s="23"/>
      <c r="N272" s="24"/>
      <c r="O272" s="33"/>
    </row>
    <row r="273" spans="1:15" x14ac:dyDescent="0.2">
      <c r="A273" s="229"/>
      <c r="B273" s="74" t="s">
        <v>0</v>
      </c>
      <c r="C273" s="75" t="s">
        <v>21</v>
      </c>
      <c r="D273" s="75" t="s">
        <v>23</v>
      </c>
      <c r="E273" s="76" t="s">
        <v>29</v>
      </c>
      <c r="F273" s="75" t="s">
        <v>22</v>
      </c>
      <c r="G273" s="75" t="s">
        <v>11</v>
      </c>
      <c r="H273" s="29" t="s">
        <v>2</v>
      </c>
      <c r="I273" s="77" t="s">
        <v>3</v>
      </c>
      <c r="J273" s="78" t="s">
        <v>12</v>
      </c>
      <c r="K273" s="79" t="s">
        <v>28</v>
      </c>
      <c r="L273" s="80" t="s">
        <v>20</v>
      </c>
      <c r="M273" s="81" t="s">
        <v>162</v>
      </c>
    </row>
    <row r="274" spans="1:15" ht="27" customHeight="1" x14ac:dyDescent="0.2">
      <c r="A274" s="10"/>
      <c r="B274" s="11"/>
      <c r="C274" s="10"/>
      <c r="D274" s="14"/>
      <c r="E274" s="14"/>
      <c r="F274" s="14"/>
      <c r="G274" s="11"/>
      <c r="H274" s="28"/>
      <c r="I274" s="10"/>
      <c r="J274" s="82"/>
      <c r="K274" s="10"/>
      <c r="L274" s="18"/>
      <c r="M274" s="22"/>
    </row>
    <row r="275" spans="1:15" ht="30" customHeight="1" x14ac:dyDescent="0.2">
      <c r="A275" s="10"/>
      <c r="B275" s="11"/>
      <c r="C275" s="10"/>
      <c r="D275" s="14"/>
      <c r="E275" s="14"/>
      <c r="F275" s="14"/>
      <c r="G275" s="11"/>
      <c r="H275" s="28"/>
      <c r="I275" s="10"/>
      <c r="J275" s="82"/>
      <c r="K275" s="10"/>
      <c r="L275" s="18"/>
      <c r="M275" s="22"/>
    </row>
    <row r="276" spans="1:15" ht="30" customHeight="1" x14ac:dyDescent="0.2">
      <c r="A276" s="10"/>
      <c r="B276" s="11"/>
      <c r="C276" s="10"/>
      <c r="D276" s="14"/>
      <c r="E276" s="14"/>
      <c r="F276" s="14"/>
      <c r="G276" s="11"/>
      <c r="H276" s="28"/>
      <c r="I276" s="10"/>
      <c r="J276" s="82"/>
      <c r="K276" s="10"/>
      <c r="L276" s="18"/>
      <c r="M276" s="22"/>
    </row>
    <row r="277" spans="1:15" ht="30" customHeight="1" x14ac:dyDescent="0.2">
      <c r="A277" s="10"/>
      <c r="B277" s="11"/>
      <c r="C277" s="10"/>
      <c r="D277" s="14"/>
      <c r="E277" s="14"/>
      <c r="F277" s="14"/>
      <c r="G277" s="11"/>
      <c r="H277" s="28"/>
      <c r="I277" s="10"/>
      <c r="J277" s="82"/>
      <c r="K277" s="10"/>
      <c r="L277" s="18"/>
      <c r="M277" s="22"/>
    </row>
    <row r="278" spans="1:15" ht="30" customHeight="1" x14ac:dyDescent="0.2">
      <c r="A278" s="10"/>
      <c r="B278" s="11"/>
      <c r="C278" s="10"/>
      <c r="D278" s="14"/>
      <c r="E278" s="14"/>
      <c r="F278" s="14"/>
      <c r="G278" s="11"/>
      <c r="H278" s="28"/>
      <c r="I278" s="10"/>
      <c r="J278" s="82"/>
      <c r="K278" s="10"/>
      <c r="L278" s="18"/>
      <c r="M278" s="22"/>
    </row>
    <row r="279" spans="1:15" ht="30" customHeight="1" x14ac:dyDescent="0.2">
      <c r="A279" s="10"/>
      <c r="B279" s="11"/>
      <c r="C279" s="10"/>
      <c r="D279" s="14"/>
      <c r="E279" s="14"/>
      <c r="F279" s="14"/>
      <c r="G279" s="11"/>
      <c r="H279" s="28"/>
      <c r="I279" s="10"/>
      <c r="J279" s="82"/>
      <c r="K279" s="10"/>
      <c r="L279" s="18"/>
      <c r="M279" s="22"/>
    </row>
    <row r="280" spans="1:15" ht="30" customHeight="1" x14ac:dyDescent="0.2">
      <c r="A280" s="10"/>
      <c r="B280" s="11"/>
      <c r="C280" s="10"/>
      <c r="D280" s="14"/>
      <c r="E280" s="14"/>
      <c r="F280" s="14"/>
      <c r="G280" s="11"/>
      <c r="H280" s="28"/>
      <c r="I280" s="10"/>
      <c r="J280" s="82"/>
      <c r="K280" s="10"/>
      <c r="L280" s="18"/>
      <c r="M280" s="22"/>
    </row>
    <row r="281" spans="1:15" ht="30" customHeight="1" x14ac:dyDescent="0.2">
      <c r="A281" s="10"/>
      <c r="B281" s="11"/>
      <c r="C281" s="10"/>
      <c r="D281" s="14"/>
      <c r="E281" s="14"/>
      <c r="F281" s="14"/>
      <c r="G281" s="11"/>
      <c r="H281" s="28"/>
      <c r="I281" s="10"/>
      <c r="J281" s="82"/>
      <c r="K281" s="10"/>
      <c r="L281" s="18"/>
      <c r="M281" s="22"/>
    </row>
    <row r="282" spans="1:15" ht="30" customHeight="1" x14ac:dyDescent="0.2">
      <c r="A282" s="10"/>
      <c r="B282" s="11"/>
      <c r="C282" s="10"/>
      <c r="D282" s="14"/>
      <c r="E282" s="14"/>
      <c r="F282" s="14"/>
      <c r="G282" s="11"/>
      <c r="H282" s="28"/>
      <c r="I282" s="10"/>
      <c r="J282" s="82"/>
      <c r="K282" s="10"/>
      <c r="L282" s="18"/>
      <c r="M282" s="22"/>
    </row>
    <row r="283" spans="1:15" ht="30" customHeight="1" x14ac:dyDescent="0.2">
      <c r="A283" s="10"/>
      <c r="B283" s="11"/>
      <c r="C283" s="10"/>
      <c r="D283" s="14"/>
      <c r="E283" s="14"/>
      <c r="F283" s="14"/>
      <c r="G283" s="11"/>
      <c r="H283" s="28"/>
      <c r="I283" s="10"/>
      <c r="J283" s="82"/>
      <c r="K283" s="10"/>
      <c r="L283" s="18"/>
      <c r="M283" s="22"/>
    </row>
    <row r="284" spans="1:15" ht="30" customHeight="1" x14ac:dyDescent="0.2">
      <c r="A284" s="10"/>
      <c r="B284" s="11"/>
      <c r="C284" s="10"/>
      <c r="D284" s="14"/>
      <c r="E284" s="14"/>
      <c r="F284" s="14"/>
      <c r="G284" s="11"/>
      <c r="H284" s="28"/>
      <c r="I284" s="10"/>
      <c r="J284" s="82"/>
      <c r="K284" s="10"/>
      <c r="L284" s="18"/>
      <c r="M284" s="22"/>
    </row>
    <row r="285" spans="1:15" ht="12.75" customHeight="1" x14ac:dyDescent="0.2"/>
    <row r="286" spans="1:15" x14ac:dyDescent="0.2">
      <c r="H286" s="93"/>
      <c r="J286" s="69"/>
      <c r="K286" s="5"/>
      <c r="L286" s="4"/>
    </row>
    <row r="287" spans="1:15" ht="12.75" customHeight="1" x14ac:dyDescent="0.2">
      <c r="A287" s="234" t="s">
        <v>170</v>
      </c>
      <c r="B287" s="235"/>
      <c r="C287" s="235"/>
      <c r="D287" s="235"/>
      <c r="G287" s="25" t="s">
        <v>163</v>
      </c>
      <c r="H287" s="94"/>
      <c r="I287"/>
      <c r="J287" s="69"/>
      <c r="K287" s="5"/>
      <c r="L287" s="25"/>
      <c r="M287" s="23"/>
      <c r="N287" s="70"/>
      <c r="O287" s="7"/>
    </row>
    <row r="288" spans="1:15" ht="12.75" customHeight="1" x14ac:dyDescent="0.2">
      <c r="A288" s="235"/>
      <c r="B288" s="235"/>
      <c r="C288" s="235"/>
      <c r="D288" s="235"/>
      <c r="G288" s="91" t="s">
        <v>164</v>
      </c>
      <c r="H288" s="94" t="s">
        <v>179</v>
      </c>
      <c r="J288" s="236" t="s">
        <v>165</v>
      </c>
      <c r="K288" s="236"/>
      <c r="L288" s="25"/>
      <c r="M288" s="23"/>
      <c r="N288" s="70"/>
      <c r="O288" s="7"/>
    </row>
    <row r="289" spans="1:15" ht="12.75" customHeight="1" x14ac:dyDescent="0.2">
      <c r="G289" s="25" t="s">
        <v>13</v>
      </c>
      <c r="H289" s="94" t="s">
        <v>171</v>
      </c>
      <c r="I289" s="5"/>
      <c r="J289" s="236"/>
      <c r="K289" s="236"/>
      <c r="L289" s="25"/>
      <c r="M289" s="23"/>
      <c r="N289" s="5"/>
      <c r="O289" s="7"/>
    </row>
    <row r="290" spans="1:15" ht="12.75" customHeight="1" x14ac:dyDescent="0.2">
      <c r="D290" s="16" t="s">
        <v>26</v>
      </c>
      <c r="E290" s="237" t="s">
        <v>31</v>
      </c>
      <c r="F290" s="237"/>
      <c r="G290" s="25" t="s">
        <v>18</v>
      </c>
      <c r="H290" s="94" t="s">
        <v>172</v>
      </c>
      <c r="I290" s="24"/>
      <c r="J290" s="236"/>
      <c r="K290" s="236"/>
      <c r="L290" s="25"/>
      <c r="M290" s="23"/>
      <c r="N290" s="24"/>
      <c r="O290" s="7"/>
    </row>
    <row r="291" spans="1:15" ht="12.75" customHeight="1" x14ac:dyDescent="0.2">
      <c r="D291" s="16" t="s">
        <v>161</v>
      </c>
      <c r="E291" s="237"/>
      <c r="F291" s="237"/>
      <c r="G291" s="25" t="s">
        <v>14</v>
      </c>
      <c r="H291" s="94" t="s">
        <v>173</v>
      </c>
      <c r="I291" s="24"/>
      <c r="J291" s="236"/>
      <c r="K291" s="236"/>
      <c r="L291" s="25"/>
      <c r="M291" s="23"/>
      <c r="N291" s="24"/>
      <c r="O291" s="7"/>
    </row>
    <row r="292" spans="1:15" ht="12.75" customHeight="1" x14ac:dyDescent="0.2">
      <c r="A292" s="228" t="s">
        <v>27</v>
      </c>
      <c r="G292" s="25" t="s">
        <v>15</v>
      </c>
      <c r="H292" s="94" t="s">
        <v>175</v>
      </c>
      <c r="I292" s="24"/>
      <c r="J292" s="7"/>
      <c r="K292" s="7"/>
      <c r="L292" s="25"/>
      <c r="M292" s="23"/>
      <c r="N292" s="24"/>
      <c r="O292" s="7"/>
    </row>
    <row r="293" spans="1:15" ht="12.75" customHeight="1" x14ac:dyDescent="0.2">
      <c r="A293" s="229"/>
      <c r="B293" s="16"/>
      <c r="G293" s="25" t="s">
        <v>16</v>
      </c>
      <c r="H293" s="94" t="s">
        <v>176</v>
      </c>
      <c r="I293" s="24"/>
      <c r="J293" s="7"/>
      <c r="K293" s="7"/>
      <c r="L293" s="25"/>
      <c r="M293" s="23"/>
      <c r="N293" s="24"/>
      <c r="O293" s="7"/>
    </row>
    <row r="294" spans="1:15" x14ac:dyDescent="0.2">
      <c r="A294" s="229"/>
      <c r="G294" s="25" t="s">
        <v>17</v>
      </c>
      <c r="H294" s="94" t="s">
        <v>177</v>
      </c>
      <c r="I294" s="24"/>
      <c r="J294" s="7"/>
      <c r="K294" s="7"/>
      <c r="L294" s="25"/>
      <c r="M294" s="23"/>
      <c r="N294" s="24"/>
      <c r="O294" s="7"/>
    </row>
    <row r="295" spans="1:15" x14ac:dyDescent="0.2">
      <c r="A295" s="229"/>
      <c r="D295" s="231" t="s">
        <v>10</v>
      </c>
      <c r="E295" s="232"/>
      <c r="F295" s="233"/>
      <c r="G295" s="25" t="s">
        <v>19</v>
      </c>
      <c r="H295" s="94" t="s">
        <v>174</v>
      </c>
      <c r="I295" s="24"/>
      <c r="J295" s="7"/>
      <c r="K295" s="7"/>
      <c r="L295" s="25"/>
      <c r="M295" s="23"/>
      <c r="N295" s="24"/>
      <c r="O295" s="33"/>
    </row>
    <row r="296" spans="1:15" x14ac:dyDescent="0.2">
      <c r="A296" s="229"/>
      <c r="D296" s="30"/>
      <c r="E296" s="72"/>
      <c r="F296" s="73"/>
      <c r="G296" s="25"/>
      <c r="H296" s="94"/>
      <c r="L296" s="25"/>
      <c r="M296" s="23"/>
      <c r="N296" s="24"/>
      <c r="O296" s="33"/>
    </row>
    <row r="297" spans="1:15" x14ac:dyDescent="0.2">
      <c r="A297" s="229"/>
      <c r="B297" s="74" t="s">
        <v>0</v>
      </c>
      <c r="C297" s="75" t="s">
        <v>21</v>
      </c>
      <c r="D297" s="75" t="s">
        <v>23</v>
      </c>
      <c r="E297" s="76" t="s">
        <v>29</v>
      </c>
      <c r="F297" s="75" t="s">
        <v>22</v>
      </c>
      <c r="G297" s="75" t="s">
        <v>11</v>
      </c>
      <c r="H297" s="29" t="s">
        <v>2</v>
      </c>
      <c r="I297" s="77" t="s">
        <v>3</v>
      </c>
      <c r="J297" s="78" t="s">
        <v>12</v>
      </c>
      <c r="K297" s="79" t="s">
        <v>28</v>
      </c>
      <c r="L297" s="80" t="s">
        <v>20</v>
      </c>
      <c r="M297" s="81" t="s">
        <v>162</v>
      </c>
    </row>
    <row r="298" spans="1:15" ht="27" customHeight="1" x14ac:dyDescent="0.2">
      <c r="A298" s="10"/>
      <c r="B298" s="11"/>
      <c r="C298" s="10"/>
      <c r="D298" s="14"/>
      <c r="E298" s="14"/>
      <c r="F298" s="14"/>
      <c r="G298" s="11"/>
      <c r="H298" s="28"/>
      <c r="I298" s="10"/>
      <c r="J298" s="82"/>
      <c r="K298" s="10"/>
      <c r="L298" s="18"/>
      <c r="M298" s="22"/>
    </row>
    <row r="299" spans="1:15" ht="30" customHeight="1" x14ac:dyDescent="0.2">
      <c r="A299" s="10"/>
      <c r="B299" s="11"/>
      <c r="C299" s="10"/>
      <c r="D299" s="14"/>
      <c r="E299" s="14"/>
      <c r="F299" s="14"/>
      <c r="G299" s="11"/>
      <c r="H299" s="28"/>
      <c r="I299" s="10"/>
      <c r="J299" s="82"/>
      <c r="K299" s="10"/>
      <c r="L299" s="18"/>
      <c r="M299" s="22"/>
    </row>
    <row r="300" spans="1:15" ht="30" customHeight="1" x14ac:dyDescent="0.2">
      <c r="A300" s="10"/>
      <c r="B300" s="11"/>
      <c r="C300" s="10"/>
      <c r="D300" s="14"/>
      <c r="E300" s="14"/>
      <c r="F300" s="14"/>
      <c r="G300" s="11"/>
      <c r="H300" s="28"/>
      <c r="I300" s="10"/>
      <c r="J300" s="82"/>
      <c r="K300" s="10"/>
      <c r="L300" s="18"/>
      <c r="M300" s="22"/>
    </row>
    <row r="301" spans="1:15" ht="30" customHeight="1" x14ac:dyDescent="0.2">
      <c r="A301" s="10"/>
      <c r="B301" s="11"/>
      <c r="C301" s="10"/>
      <c r="D301" s="14"/>
      <c r="E301" s="14"/>
      <c r="F301" s="14"/>
      <c r="G301" s="11"/>
      <c r="H301" s="28"/>
      <c r="I301" s="10"/>
      <c r="J301" s="82"/>
      <c r="K301" s="10"/>
      <c r="L301" s="18"/>
      <c r="M301" s="22"/>
    </row>
    <row r="302" spans="1:15" ht="30" customHeight="1" x14ac:dyDescent="0.2">
      <c r="A302" s="10"/>
      <c r="B302" s="11"/>
      <c r="C302" s="10"/>
      <c r="D302" s="14"/>
      <c r="E302" s="14"/>
      <c r="F302" s="14"/>
      <c r="G302" s="11"/>
      <c r="H302" s="28"/>
      <c r="I302" s="10"/>
      <c r="J302" s="82"/>
      <c r="K302" s="10"/>
      <c r="L302" s="18"/>
      <c r="M302" s="22"/>
    </row>
    <row r="303" spans="1:15" ht="30" customHeight="1" x14ac:dyDescent="0.2">
      <c r="A303" s="10"/>
      <c r="B303" s="11"/>
      <c r="C303" s="10"/>
      <c r="D303" s="14"/>
      <c r="E303" s="14"/>
      <c r="F303" s="14"/>
      <c r="G303" s="11"/>
      <c r="H303" s="28"/>
      <c r="I303" s="10"/>
      <c r="J303" s="82"/>
      <c r="K303" s="10"/>
      <c r="L303" s="18"/>
      <c r="M303" s="22"/>
    </row>
    <row r="304" spans="1:15" ht="30" customHeight="1" x14ac:dyDescent="0.2">
      <c r="A304" s="10"/>
      <c r="B304" s="11"/>
      <c r="C304" s="10"/>
      <c r="D304" s="14"/>
      <c r="E304" s="14"/>
      <c r="F304" s="14"/>
      <c r="G304" s="11"/>
      <c r="H304" s="28"/>
      <c r="I304" s="10"/>
      <c r="J304" s="82"/>
      <c r="K304" s="10"/>
      <c r="L304" s="18"/>
      <c r="M304" s="22"/>
    </row>
    <row r="305" spans="1:15" ht="30" customHeight="1" x14ac:dyDescent="0.2">
      <c r="A305" s="10"/>
      <c r="B305" s="11"/>
      <c r="C305" s="10"/>
      <c r="D305" s="14"/>
      <c r="E305" s="14"/>
      <c r="F305" s="14"/>
      <c r="G305" s="11"/>
      <c r="H305" s="28"/>
      <c r="I305" s="10"/>
      <c r="J305" s="82"/>
      <c r="K305" s="10"/>
      <c r="L305" s="18"/>
      <c r="M305" s="22"/>
    </row>
    <row r="306" spans="1:15" ht="30" customHeight="1" x14ac:dyDescent="0.2">
      <c r="A306" s="10"/>
      <c r="B306" s="11"/>
      <c r="C306" s="10"/>
      <c r="D306" s="14"/>
      <c r="E306" s="14"/>
      <c r="F306" s="14"/>
      <c r="G306" s="11"/>
      <c r="H306" s="28"/>
      <c r="I306" s="10"/>
      <c r="J306" s="82"/>
      <c r="K306" s="10"/>
      <c r="L306" s="18"/>
      <c r="M306" s="22"/>
    </row>
    <row r="307" spans="1:15" ht="30" customHeight="1" x14ac:dyDescent="0.2">
      <c r="A307" s="10"/>
      <c r="B307" s="11"/>
      <c r="C307" s="10"/>
      <c r="D307" s="14"/>
      <c r="E307" s="14"/>
      <c r="F307" s="14"/>
      <c r="G307" s="11"/>
      <c r="H307" s="28"/>
      <c r="I307" s="10"/>
      <c r="J307" s="82"/>
      <c r="K307" s="10"/>
      <c r="L307" s="18"/>
      <c r="M307" s="22"/>
    </row>
    <row r="308" spans="1:15" ht="30" customHeight="1" x14ac:dyDescent="0.2">
      <c r="A308" s="10"/>
      <c r="B308" s="11"/>
      <c r="C308" s="10"/>
      <c r="D308" s="14"/>
      <c r="E308" s="14"/>
      <c r="F308" s="14"/>
      <c r="G308" s="11"/>
      <c r="H308" s="28"/>
      <c r="I308" s="10"/>
      <c r="J308" s="82"/>
      <c r="K308" s="10"/>
      <c r="L308" s="18"/>
      <c r="M308" s="22"/>
    </row>
    <row r="310" spans="1:15" x14ac:dyDescent="0.2">
      <c r="H310" s="93"/>
      <c r="J310" s="69"/>
      <c r="K310" s="5"/>
      <c r="L310" s="4"/>
    </row>
    <row r="311" spans="1:15" ht="12.75" customHeight="1" x14ac:dyDescent="0.2">
      <c r="A311" s="234" t="s">
        <v>170</v>
      </c>
      <c r="B311" s="235"/>
      <c r="C311" s="235"/>
      <c r="D311" s="235"/>
      <c r="G311" s="25" t="s">
        <v>163</v>
      </c>
      <c r="H311" s="94"/>
      <c r="I311"/>
      <c r="J311" s="69"/>
      <c r="K311" s="5"/>
      <c r="L311" s="25"/>
      <c r="M311" s="23"/>
      <c r="N311" s="70"/>
      <c r="O311" s="7"/>
    </row>
    <row r="312" spans="1:15" ht="12.75" customHeight="1" x14ac:dyDescent="0.2">
      <c r="A312" s="235"/>
      <c r="B312" s="235"/>
      <c r="C312" s="235"/>
      <c r="D312" s="235"/>
      <c r="G312" s="91" t="s">
        <v>164</v>
      </c>
      <c r="H312" s="94" t="s">
        <v>179</v>
      </c>
      <c r="J312" s="236" t="s">
        <v>165</v>
      </c>
      <c r="K312" s="236"/>
      <c r="L312" s="25"/>
      <c r="M312" s="23"/>
      <c r="N312" s="70"/>
      <c r="O312" s="7"/>
    </row>
    <row r="313" spans="1:15" ht="12.75" customHeight="1" x14ac:dyDescent="0.2">
      <c r="G313" s="25" t="s">
        <v>13</v>
      </c>
      <c r="H313" s="94" t="s">
        <v>171</v>
      </c>
      <c r="I313" s="5"/>
      <c r="J313" s="236"/>
      <c r="K313" s="236"/>
      <c r="L313" s="25"/>
      <c r="M313" s="23"/>
      <c r="N313" s="5"/>
      <c r="O313" s="7"/>
    </row>
    <row r="314" spans="1:15" ht="12.75" customHeight="1" x14ac:dyDescent="0.2">
      <c r="D314" s="16" t="s">
        <v>26</v>
      </c>
      <c r="E314" s="237" t="s">
        <v>31</v>
      </c>
      <c r="F314" s="237"/>
      <c r="G314" s="25" t="s">
        <v>18</v>
      </c>
      <c r="H314" s="94" t="s">
        <v>172</v>
      </c>
      <c r="I314" s="24"/>
      <c r="J314" s="236"/>
      <c r="K314" s="236"/>
      <c r="L314" s="25"/>
      <c r="M314" s="23"/>
      <c r="N314" s="24"/>
      <c r="O314" s="7"/>
    </row>
    <row r="315" spans="1:15" ht="12.75" customHeight="1" x14ac:dyDescent="0.2">
      <c r="D315" s="16" t="s">
        <v>161</v>
      </c>
      <c r="E315" s="237"/>
      <c r="F315" s="237"/>
      <c r="G315" s="25" t="s">
        <v>14</v>
      </c>
      <c r="H315" s="94" t="s">
        <v>173</v>
      </c>
      <c r="I315" s="24"/>
      <c r="J315" s="236"/>
      <c r="K315" s="236"/>
      <c r="L315" s="25"/>
      <c r="M315" s="23"/>
      <c r="N315" s="24"/>
      <c r="O315" s="7"/>
    </row>
    <row r="316" spans="1:15" ht="12.75" customHeight="1" x14ac:dyDescent="0.2">
      <c r="A316" s="228" t="s">
        <v>27</v>
      </c>
      <c r="G316" s="25" t="s">
        <v>15</v>
      </c>
      <c r="H316" s="94" t="s">
        <v>175</v>
      </c>
      <c r="I316" s="24"/>
      <c r="J316" s="7"/>
      <c r="K316" s="7"/>
      <c r="L316" s="25"/>
      <c r="M316" s="23"/>
      <c r="N316" s="24"/>
      <c r="O316" s="7"/>
    </row>
    <row r="317" spans="1:15" ht="12.75" customHeight="1" x14ac:dyDescent="0.2">
      <c r="A317" s="229"/>
      <c r="B317" s="16"/>
      <c r="G317" s="25" t="s">
        <v>16</v>
      </c>
      <c r="H317" s="94" t="s">
        <v>176</v>
      </c>
      <c r="I317" s="24"/>
      <c r="J317" s="7"/>
      <c r="K317" s="7"/>
      <c r="L317" s="25"/>
      <c r="M317" s="23"/>
      <c r="N317" s="24"/>
      <c r="O317" s="7"/>
    </row>
    <row r="318" spans="1:15" x14ac:dyDescent="0.2">
      <c r="A318" s="229"/>
      <c r="G318" s="25" t="s">
        <v>17</v>
      </c>
      <c r="H318" s="94" t="s">
        <v>177</v>
      </c>
      <c r="I318" s="24"/>
      <c r="J318" s="7"/>
      <c r="K318" s="7"/>
      <c r="L318" s="25"/>
      <c r="M318" s="23"/>
      <c r="N318" s="24"/>
      <c r="O318" s="7"/>
    </row>
    <row r="319" spans="1:15" x14ac:dyDescent="0.2">
      <c r="A319" s="229"/>
      <c r="D319" s="231" t="s">
        <v>10</v>
      </c>
      <c r="E319" s="232"/>
      <c r="F319" s="233"/>
      <c r="G319" s="25" t="s">
        <v>19</v>
      </c>
      <c r="H319" s="94" t="s">
        <v>174</v>
      </c>
      <c r="I319" s="24"/>
      <c r="J319" s="7"/>
      <c r="K319" s="7"/>
      <c r="L319" s="25"/>
      <c r="M319" s="23"/>
      <c r="N319" s="24"/>
      <c r="O319" s="33"/>
    </row>
    <row r="320" spans="1:15" x14ac:dyDescent="0.2">
      <c r="A320" s="229"/>
      <c r="D320" s="30"/>
      <c r="E320" s="72"/>
      <c r="F320" s="73"/>
      <c r="G320" s="25"/>
      <c r="H320" s="94"/>
      <c r="L320" s="25"/>
      <c r="M320" s="23"/>
      <c r="N320" s="24"/>
      <c r="O320" s="33"/>
    </row>
    <row r="321" spans="1:15" x14ac:dyDescent="0.2">
      <c r="A321" s="229"/>
      <c r="B321" s="74" t="s">
        <v>0</v>
      </c>
      <c r="C321" s="75" t="s">
        <v>21</v>
      </c>
      <c r="D321" s="75" t="s">
        <v>23</v>
      </c>
      <c r="E321" s="76" t="s">
        <v>29</v>
      </c>
      <c r="F321" s="75" t="s">
        <v>22</v>
      </c>
      <c r="G321" s="75" t="s">
        <v>11</v>
      </c>
      <c r="H321" s="29" t="s">
        <v>2</v>
      </c>
      <c r="I321" s="77" t="s">
        <v>3</v>
      </c>
      <c r="J321" s="78" t="s">
        <v>12</v>
      </c>
      <c r="K321" s="79" t="s">
        <v>28</v>
      </c>
      <c r="L321" s="80" t="s">
        <v>20</v>
      </c>
      <c r="M321" s="81" t="s">
        <v>162</v>
      </c>
    </row>
    <row r="322" spans="1:15" ht="27" customHeight="1" x14ac:dyDescent="0.2">
      <c r="A322" s="10"/>
      <c r="B322" s="11"/>
      <c r="C322" s="10"/>
      <c r="D322" s="14"/>
      <c r="E322" s="14"/>
      <c r="F322" s="14"/>
      <c r="G322" s="11"/>
      <c r="H322" s="28"/>
      <c r="I322" s="10"/>
      <c r="J322" s="82"/>
      <c r="K322" s="10"/>
      <c r="L322" s="18"/>
      <c r="M322" s="22"/>
    </row>
    <row r="323" spans="1:15" ht="30" customHeight="1" x14ac:dyDescent="0.2">
      <c r="A323" s="10"/>
      <c r="B323" s="11"/>
      <c r="C323" s="10"/>
      <c r="D323" s="14"/>
      <c r="E323" s="14"/>
      <c r="F323" s="14"/>
      <c r="G323" s="11"/>
      <c r="H323" s="28"/>
      <c r="I323" s="10"/>
      <c r="J323" s="82"/>
      <c r="K323" s="10"/>
      <c r="L323" s="18"/>
      <c r="M323" s="22"/>
    </row>
    <row r="324" spans="1:15" ht="30" customHeight="1" x14ac:dyDescent="0.2">
      <c r="A324" s="10"/>
      <c r="B324" s="11"/>
      <c r="C324" s="10"/>
      <c r="D324" s="14"/>
      <c r="E324" s="14"/>
      <c r="F324" s="14"/>
      <c r="G324" s="11"/>
      <c r="H324" s="28"/>
      <c r="I324" s="10"/>
      <c r="J324" s="82"/>
      <c r="K324" s="10"/>
      <c r="L324" s="18"/>
      <c r="M324" s="22"/>
    </row>
    <row r="325" spans="1:15" ht="30" customHeight="1" x14ac:dyDescent="0.2">
      <c r="A325" s="10"/>
      <c r="B325" s="11"/>
      <c r="C325" s="10"/>
      <c r="D325" s="14"/>
      <c r="E325" s="14"/>
      <c r="F325" s="14"/>
      <c r="G325" s="11"/>
      <c r="H325" s="28"/>
      <c r="I325" s="10"/>
      <c r="J325" s="82"/>
      <c r="K325" s="10"/>
      <c r="L325" s="18"/>
      <c r="M325" s="22"/>
    </row>
    <row r="326" spans="1:15" ht="30" customHeight="1" x14ac:dyDescent="0.2">
      <c r="A326" s="10"/>
      <c r="B326" s="11"/>
      <c r="C326" s="10"/>
      <c r="D326" s="14"/>
      <c r="E326" s="14"/>
      <c r="F326" s="14"/>
      <c r="G326" s="11"/>
      <c r="H326" s="28"/>
      <c r="I326" s="10"/>
      <c r="J326" s="82"/>
      <c r="K326" s="10"/>
      <c r="L326" s="18"/>
      <c r="M326" s="22"/>
    </row>
    <row r="327" spans="1:15" ht="30" customHeight="1" x14ac:dyDescent="0.2">
      <c r="A327" s="10"/>
      <c r="B327" s="11"/>
      <c r="C327" s="10"/>
      <c r="D327" s="14"/>
      <c r="E327" s="14"/>
      <c r="F327" s="14"/>
      <c r="G327" s="11"/>
      <c r="H327" s="28"/>
      <c r="I327" s="10"/>
      <c r="J327" s="82"/>
      <c r="K327" s="10"/>
      <c r="L327" s="18"/>
      <c r="M327" s="22"/>
    </row>
    <row r="328" spans="1:15" ht="30" customHeight="1" x14ac:dyDescent="0.2">
      <c r="A328" s="10"/>
      <c r="B328" s="11"/>
      <c r="C328" s="10"/>
      <c r="D328" s="14"/>
      <c r="E328" s="14"/>
      <c r="F328" s="14"/>
      <c r="G328" s="11"/>
      <c r="H328" s="28"/>
      <c r="I328" s="10"/>
      <c r="J328" s="82"/>
      <c r="K328" s="10"/>
      <c r="L328" s="18"/>
      <c r="M328" s="22"/>
    </row>
    <row r="329" spans="1:15" ht="30" customHeight="1" x14ac:dyDescent="0.2">
      <c r="A329" s="10"/>
      <c r="B329" s="11"/>
      <c r="C329" s="10"/>
      <c r="D329" s="14"/>
      <c r="E329" s="14"/>
      <c r="F329" s="14"/>
      <c r="G329" s="11"/>
      <c r="H329" s="28"/>
      <c r="I329" s="10"/>
      <c r="J329" s="82"/>
      <c r="K329" s="10"/>
      <c r="L329" s="18"/>
      <c r="M329" s="22"/>
    </row>
    <row r="330" spans="1:15" ht="30" customHeight="1" x14ac:dyDescent="0.2">
      <c r="A330" s="10"/>
      <c r="B330" s="11"/>
      <c r="C330" s="10"/>
      <c r="D330" s="14"/>
      <c r="E330" s="14"/>
      <c r="F330" s="14"/>
      <c r="G330" s="11"/>
      <c r="H330" s="28"/>
      <c r="I330" s="10"/>
      <c r="J330" s="82"/>
      <c r="K330" s="10"/>
      <c r="L330" s="18"/>
      <c r="M330" s="22"/>
    </row>
    <row r="331" spans="1:15" ht="30" customHeight="1" x14ac:dyDescent="0.2">
      <c r="A331" s="10"/>
      <c r="B331" s="11"/>
      <c r="C331" s="10"/>
      <c r="D331" s="14"/>
      <c r="E331" s="14"/>
      <c r="F331" s="14"/>
      <c r="G331" s="11"/>
      <c r="H331" s="28"/>
      <c r="I331" s="10"/>
      <c r="J331" s="82"/>
      <c r="K331" s="10"/>
      <c r="L331" s="18"/>
      <c r="M331" s="22"/>
    </row>
    <row r="332" spans="1:15" ht="30" customHeight="1" x14ac:dyDescent="0.2">
      <c r="A332" s="10"/>
      <c r="B332" s="11"/>
      <c r="C332" s="10"/>
      <c r="D332" s="14"/>
      <c r="E332" s="14"/>
      <c r="F332" s="14"/>
      <c r="G332" s="11"/>
      <c r="H332" s="28"/>
      <c r="I332" s="10"/>
      <c r="J332" s="82"/>
      <c r="K332" s="10"/>
      <c r="L332" s="18"/>
      <c r="M332" s="22"/>
    </row>
    <row r="333" spans="1:15" ht="12.75" customHeight="1" x14ac:dyDescent="0.2"/>
    <row r="334" spans="1:15" x14ac:dyDescent="0.2">
      <c r="H334" s="93"/>
      <c r="J334" s="69"/>
      <c r="K334" s="5"/>
      <c r="L334" s="4"/>
    </row>
    <row r="335" spans="1:15" ht="12.75" customHeight="1" x14ac:dyDescent="0.2">
      <c r="A335" s="234" t="s">
        <v>170</v>
      </c>
      <c r="B335" s="235"/>
      <c r="C335" s="235"/>
      <c r="D335" s="235"/>
      <c r="G335" s="25" t="s">
        <v>163</v>
      </c>
      <c r="H335" s="94"/>
      <c r="I335"/>
      <c r="J335" s="69"/>
      <c r="K335" s="5"/>
      <c r="L335" s="25"/>
      <c r="M335" s="23"/>
      <c r="N335" s="70"/>
      <c r="O335" s="7"/>
    </row>
    <row r="336" spans="1:15" ht="12.75" customHeight="1" x14ac:dyDescent="0.2">
      <c r="A336" s="235"/>
      <c r="B336" s="235"/>
      <c r="C336" s="235"/>
      <c r="D336" s="235"/>
      <c r="G336" s="25" t="s">
        <v>164</v>
      </c>
      <c r="H336" s="94" t="s">
        <v>179</v>
      </c>
      <c r="J336" s="236" t="s">
        <v>165</v>
      </c>
      <c r="K336" s="236"/>
      <c r="L336" s="25"/>
      <c r="M336" s="23"/>
      <c r="N336" s="70"/>
      <c r="O336" s="7"/>
    </row>
    <row r="337" spans="1:15" x14ac:dyDescent="0.2">
      <c r="G337" s="25" t="s">
        <v>13</v>
      </c>
      <c r="H337" s="94" t="s">
        <v>171</v>
      </c>
      <c r="I337" s="5"/>
      <c r="J337" s="236"/>
      <c r="K337" s="236"/>
      <c r="L337" s="25"/>
      <c r="M337" s="23"/>
      <c r="N337" s="5"/>
      <c r="O337" s="7"/>
    </row>
    <row r="338" spans="1:15" ht="12.75" customHeight="1" x14ac:dyDescent="0.2">
      <c r="D338" s="16" t="s">
        <v>26</v>
      </c>
      <c r="E338" s="237" t="s">
        <v>31</v>
      </c>
      <c r="F338" s="237"/>
      <c r="G338" s="25" t="s">
        <v>18</v>
      </c>
      <c r="H338" s="94" t="s">
        <v>172</v>
      </c>
      <c r="I338" s="24"/>
      <c r="J338" s="236"/>
      <c r="K338" s="236"/>
      <c r="L338" s="25"/>
      <c r="M338" s="23"/>
      <c r="N338" s="24"/>
      <c r="O338" s="7"/>
    </row>
    <row r="339" spans="1:15" ht="12.75" customHeight="1" x14ac:dyDescent="0.2">
      <c r="D339" s="16" t="s">
        <v>161</v>
      </c>
      <c r="E339" s="237"/>
      <c r="F339" s="237"/>
      <c r="G339" s="25" t="s">
        <v>14</v>
      </c>
      <c r="H339" s="94" t="s">
        <v>173</v>
      </c>
      <c r="I339" s="24"/>
      <c r="J339" s="236"/>
      <c r="K339" s="236"/>
      <c r="L339" s="25"/>
      <c r="M339" s="23"/>
      <c r="N339" s="24"/>
      <c r="O339" s="7"/>
    </row>
    <row r="340" spans="1:15" ht="12.75" customHeight="1" x14ac:dyDescent="0.2">
      <c r="A340" s="228" t="s">
        <v>27</v>
      </c>
      <c r="G340" s="25" t="s">
        <v>15</v>
      </c>
      <c r="H340" s="94" t="s">
        <v>175</v>
      </c>
      <c r="I340" s="24"/>
      <c r="J340" s="7"/>
      <c r="K340" s="7"/>
      <c r="L340" s="25"/>
      <c r="M340" s="23"/>
      <c r="N340" s="24"/>
      <c r="O340" s="7"/>
    </row>
    <row r="341" spans="1:15" ht="12.75" customHeight="1" x14ac:dyDescent="0.2">
      <c r="A341" s="229"/>
      <c r="B341" s="16"/>
      <c r="G341" s="25" t="s">
        <v>16</v>
      </c>
      <c r="H341" s="94" t="s">
        <v>176</v>
      </c>
      <c r="I341" s="24"/>
      <c r="J341" s="7"/>
      <c r="K341" s="7"/>
      <c r="L341" s="25"/>
      <c r="M341" s="23"/>
      <c r="N341" s="24"/>
      <c r="O341" s="7"/>
    </row>
    <row r="342" spans="1:15" x14ac:dyDescent="0.2">
      <c r="A342" s="229"/>
      <c r="G342" s="25" t="s">
        <v>17</v>
      </c>
      <c r="H342" s="94" t="s">
        <v>177</v>
      </c>
      <c r="I342" s="24"/>
      <c r="J342" s="7"/>
      <c r="K342" s="7"/>
      <c r="L342" s="25"/>
      <c r="M342" s="23"/>
      <c r="N342" s="24"/>
      <c r="O342" s="7"/>
    </row>
    <row r="343" spans="1:15" x14ac:dyDescent="0.2">
      <c r="A343" s="229"/>
      <c r="D343" s="231" t="s">
        <v>10</v>
      </c>
      <c r="E343" s="232"/>
      <c r="F343" s="233"/>
      <c r="G343" s="25" t="s">
        <v>19</v>
      </c>
      <c r="H343" s="94" t="s">
        <v>174</v>
      </c>
      <c r="I343" s="24"/>
      <c r="J343" s="7"/>
      <c r="K343" s="7"/>
      <c r="L343" s="25"/>
      <c r="M343" s="23"/>
      <c r="N343" s="24"/>
      <c r="O343" s="33"/>
    </row>
    <row r="344" spans="1:15" x14ac:dyDescent="0.2">
      <c r="A344" s="229"/>
      <c r="D344" s="30"/>
      <c r="E344" s="72"/>
      <c r="F344" s="73"/>
      <c r="G344" s="25"/>
      <c r="H344" s="94"/>
      <c r="L344" s="25"/>
      <c r="M344" s="23"/>
      <c r="N344" s="24"/>
      <c r="O344" s="33"/>
    </row>
    <row r="345" spans="1:15" x14ac:dyDescent="0.2">
      <c r="A345" s="229"/>
      <c r="B345" s="74" t="s">
        <v>0</v>
      </c>
      <c r="C345" s="75" t="s">
        <v>21</v>
      </c>
      <c r="D345" s="75" t="s">
        <v>23</v>
      </c>
      <c r="E345" s="76" t="s">
        <v>29</v>
      </c>
      <c r="F345" s="75" t="s">
        <v>22</v>
      </c>
      <c r="G345" s="75" t="s">
        <v>11</v>
      </c>
      <c r="H345" s="29" t="s">
        <v>2</v>
      </c>
      <c r="I345" s="77" t="s">
        <v>3</v>
      </c>
      <c r="J345" s="78" t="s">
        <v>12</v>
      </c>
      <c r="K345" s="79" t="s">
        <v>28</v>
      </c>
      <c r="L345" s="80" t="s">
        <v>20</v>
      </c>
      <c r="M345" s="81" t="s">
        <v>162</v>
      </c>
    </row>
    <row r="346" spans="1:15" ht="27" customHeight="1" x14ac:dyDescent="0.2">
      <c r="A346" s="10"/>
      <c r="B346" s="11"/>
      <c r="C346" s="10"/>
      <c r="D346" s="14"/>
      <c r="E346" s="14"/>
      <c r="F346" s="14"/>
      <c r="G346" s="11"/>
      <c r="H346" s="28"/>
      <c r="I346" s="10"/>
      <c r="J346" s="82"/>
      <c r="K346" s="10"/>
      <c r="L346" s="18"/>
      <c r="M346" s="22"/>
    </row>
    <row r="347" spans="1:15" ht="30" customHeight="1" x14ac:dyDescent="0.2">
      <c r="A347" s="10"/>
      <c r="B347" s="11"/>
      <c r="C347" s="10"/>
      <c r="D347" s="14"/>
      <c r="E347" s="14"/>
      <c r="F347" s="14"/>
      <c r="G347" s="11"/>
      <c r="H347" s="28"/>
      <c r="I347" s="10"/>
      <c r="J347" s="82"/>
      <c r="K347" s="10"/>
      <c r="L347" s="18"/>
      <c r="M347" s="22"/>
    </row>
    <row r="348" spans="1:15" ht="30" customHeight="1" x14ac:dyDescent="0.2">
      <c r="A348" s="10"/>
      <c r="B348" s="11"/>
      <c r="C348" s="10"/>
      <c r="D348" s="14"/>
      <c r="E348" s="14"/>
      <c r="F348" s="14"/>
      <c r="G348" s="11"/>
      <c r="H348" s="28"/>
      <c r="I348" s="10"/>
      <c r="J348" s="82"/>
      <c r="K348" s="10"/>
      <c r="L348" s="18"/>
      <c r="M348" s="22"/>
    </row>
    <row r="349" spans="1:15" ht="30" customHeight="1" x14ac:dyDescent="0.2">
      <c r="A349" s="10"/>
      <c r="B349" s="11"/>
      <c r="C349" s="10"/>
      <c r="D349" s="14"/>
      <c r="E349" s="14"/>
      <c r="F349" s="14"/>
      <c r="G349" s="11"/>
      <c r="H349" s="28"/>
      <c r="I349" s="10"/>
      <c r="J349" s="82"/>
      <c r="K349" s="10"/>
      <c r="L349" s="18"/>
      <c r="M349" s="22"/>
    </row>
    <row r="350" spans="1:15" ht="30" customHeight="1" x14ac:dyDescent="0.2">
      <c r="A350" s="10"/>
      <c r="B350" s="11"/>
      <c r="C350" s="10"/>
      <c r="D350" s="14"/>
      <c r="E350" s="14"/>
      <c r="F350" s="14"/>
      <c r="G350" s="11"/>
      <c r="H350" s="28"/>
      <c r="I350" s="10"/>
      <c r="J350" s="82"/>
      <c r="K350" s="10"/>
      <c r="L350" s="18"/>
      <c r="M350" s="22"/>
    </row>
    <row r="351" spans="1:15" ht="30" customHeight="1" x14ac:dyDescent="0.2">
      <c r="A351" s="10"/>
      <c r="B351" s="11"/>
      <c r="C351" s="10"/>
      <c r="D351" s="14"/>
      <c r="E351" s="14"/>
      <c r="F351" s="14"/>
      <c r="G351" s="11"/>
      <c r="H351" s="28"/>
      <c r="I351" s="10"/>
      <c r="J351" s="82"/>
      <c r="K351" s="10"/>
      <c r="L351" s="18"/>
      <c r="M351" s="22"/>
    </row>
    <row r="352" spans="1:15" ht="30" customHeight="1" x14ac:dyDescent="0.2">
      <c r="A352" s="10"/>
      <c r="B352" s="11"/>
      <c r="C352" s="10"/>
      <c r="D352" s="14"/>
      <c r="E352" s="14"/>
      <c r="F352" s="14"/>
      <c r="G352" s="11"/>
      <c r="H352" s="28"/>
      <c r="I352" s="10"/>
      <c r="J352" s="82"/>
      <c r="K352" s="10"/>
      <c r="L352" s="18"/>
      <c r="M352" s="22"/>
    </row>
    <row r="353" spans="1:13" ht="30" customHeight="1" x14ac:dyDescent="0.2">
      <c r="A353" s="10"/>
      <c r="B353" s="11"/>
      <c r="C353" s="10"/>
      <c r="D353" s="14"/>
      <c r="E353" s="14"/>
      <c r="F353" s="14"/>
      <c r="G353" s="11"/>
      <c r="H353" s="28"/>
      <c r="I353" s="10"/>
      <c r="J353" s="82"/>
      <c r="K353" s="10"/>
      <c r="L353" s="18"/>
      <c r="M353" s="22"/>
    </row>
    <row r="354" spans="1:13" ht="30" customHeight="1" x14ac:dyDescent="0.2">
      <c r="A354" s="10"/>
      <c r="B354" s="11"/>
      <c r="C354" s="10"/>
      <c r="D354" s="14"/>
      <c r="E354" s="14"/>
      <c r="F354" s="14"/>
      <c r="G354" s="11"/>
      <c r="H354" s="28"/>
      <c r="I354" s="10"/>
      <c r="J354" s="82"/>
      <c r="K354" s="10"/>
      <c r="L354" s="18"/>
      <c r="M354" s="22"/>
    </row>
    <row r="355" spans="1:13" ht="30" customHeight="1" x14ac:dyDescent="0.2">
      <c r="A355" s="10"/>
      <c r="B355" s="11"/>
      <c r="C355" s="10"/>
      <c r="D355" s="14"/>
      <c r="E355" s="14"/>
      <c r="F355" s="14"/>
      <c r="G355" s="11"/>
      <c r="H355" s="28"/>
      <c r="I355" s="10"/>
      <c r="J355" s="82"/>
      <c r="K355" s="10"/>
      <c r="L355" s="18"/>
      <c r="M355" s="22"/>
    </row>
    <row r="356" spans="1:13" ht="30" customHeight="1" x14ac:dyDescent="0.2">
      <c r="A356" s="10"/>
      <c r="B356" s="11"/>
      <c r="C356" s="10"/>
      <c r="D356" s="14"/>
      <c r="E356" s="14"/>
      <c r="F356" s="14"/>
      <c r="G356" s="11"/>
      <c r="H356" s="28"/>
      <c r="I356" s="10"/>
      <c r="J356" s="82"/>
      <c r="K356" s="10"/>
      <c r="L356" s="18"/>
      <c r="M356" s="22"/>
    </row>
    <row r="357" spans="1:13" ht="30" customHeight="1" x14ac:dyDescent="0.2"/>
    <row r="358" spans="1:13" ht="30" customHeight="1" x14ac:dyDescent="0.2"/>
    <row r="359" spans="1:13" ht="30" customHeight="1" x14ac:dyDescent="0.2"/>
    <row r="360" spans="1:13" ht="30" customHeight="1" x14ac:dyDescent="0.2"/>
    <row r="361" spans="1:13" ht="30" customHeight="1" x14ac:dyDescent="0.2"/>
    <row r="362" spans="1:13" ht="30" customHeight="1" x14ac:dyDescent="0.2"/>
    <row r="363" spans="1:13" ht="30" customHeight="1" x14ac:dyDescent="0.2"/>
    <row r="364" spans="1:13" ht="30" customHeight="1" x14ac:dyDescent="0.2"/>
    <row r="365" spans="1:13" ht="30" customHeight="1" x14ac:dyDescent="0.2"/>
    <row r="366" spans="1:13" ht="30" customHeight="1" x14ac:dyDescent="0.2"/>
    <row r="367" spans="1:13" ht="30" customHeight="1" x14ac:dyDescent="0.2"/>
    <row r="368" spans="1:13" ht="30" customHeight="1" x14ac:dyDescent="0.2"/>
    <row r="369" ht="30" customHeight="1" x14ac:dyDescent="0.2"/>
    <row r="370" ht="30" customHeight="1" x14ac:dyDescent="0.2"/>
  </sheetData>
  <mergeCells count="75">
    <mergeCell ref="J312:K315"/>
    <mergeCell ref="A335:D336"/>
    <mergeCell ref="E338:F339"/>
    <mergeCell ref="A340:A345"/>
    <mergeCell ref="D343:F343"/>
    <mergeCell ref="J336:K339"/>
    <mergeCell ref="A239:D240"/>
    <mergeCell ref="E242:F243"/>
    <mergeCell ref="A244:A249"/>
    <mergeCell ref="D247:F247"/>
    <mergeCell ref="A316:A321"/>
    <mergeCell ref="D319:F319"/>
    <mergeCell ref="A263:D264"/>
    <mergeCell ref="E266:F267"/>
    <mergeCell ref="A268:A273"/>
    <mergeCell ref="D271:F271"/>
    <mergeCell ref="A287:D288"/>
    <mergeCell ref="E290:F291"/>
    <mergeCell ref="A292:A297"/>
    <mergeCell ref="D295:F295"/>
    <mergeCell ref="A311:D312"/>
    <mergeCell ref="E314:F315"/>
    <mergeCell ref="A196:A201"/>
    <mergeCell ref="D199:F199"/>
    <mergeCell ref="A215:D216"/>
    <mergeCell ref="E218:F219"/>
    <mergeCell ref="A220:A225"/>
    <mergeCell ref="D223:F223"/>
    <mergeCell ref="E194:F195"/>
    <mergeCell ref="A144:D145"/>
    <mergeCell ref="E147:F148"/>
    <mergeCell ref="A149:A154"/>
    <mergeCell ref="D152:F152"/>
    <mergeCell ref="E171:F172"/>
    <mergeCell ref="A173:A178"/>
    <mergeCell ref="D176:F176"/>
    <mergeCell ref="A191:D192"/>
    <mergeCell ref="J98:K101"/>
    <mergeCell ref="J75:K78"/>
    <mergeCell ref="A121:D122"/>
    <mergeCell ref="A168:D169"/>
    <mergeCell ref="D82:F82"/>
    <mergeCell ref="E124:F125"/>
    <mergeCell ref="E100:F101"/>
    <mergeCell ref="A126:A131"/>
    <mergeCell ref="D129:F129"/>
    <mergeCell ref="A102:A107"/>
    <mergeCell ref="D105:F105"/>
    <mergeCell ref="J145:K148"/>
    <mergeCell ref="J169:K172"/>
    <mergeCell ref="J122:K125"/>
    <mergeCell ref="A55:A60"/>
    <mergeCell ref="A97:D98"/>
    <mergeCell ref="D58:F58"/>
    <mergeCell ref="A74:D75"/>
    <mergeCell ref="E77:F78"/>
    <mergeCell ref="A79:A84"/>
    <mergeCell ref="A2:D3"/>
    <mergeCell ref="J51:K54"/>
    <mergeCell ref="D10:F10"/>
    <mergeCell ref="A26:D27"/>
    <mergeCell ref="E29:F30"/>
    <mergeCell ref="J3:K6"/>
    <mergeCell ref="J27:K30"/>
    <mergeCell ref="A31:A36"/>
    <mergeCell ref="D34:F34"/>
    <mergeCell ref="A50:D51"/>
    <mergeCell ref="E53:F54"/>
    <mergeCell ref="E5:F6"/>
    <mergeCell ref="A7:A12"/>
    <mergeCell ref="J288:K291"/>
    <mergeCell ref="J264:K267"/>
    <mergeCell ref="J240:K243"/>
    <mergeCell ref="J216:K219"/>
    <mergeCell ref="J192:K1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L258"/>
  <sheetViews>
    <sheetView topLeftCell="A82" zoomScale="110" zoomScaleNormal="110" workbookViewId="0">
      <selection activeCell="L95" sqref="L95"/>
    </sheetView>
  </sheetViews>
  <sheetFormatPr baseColWidth="10" defaultRowHeight="12.75" x14ac:dyDescent="0.2"/>
  <cols>
    <col min="1" max="1" width="8.85546875" style="107" customWidth="1"/>
    <col min="2" max="2" width="5.7109375" style="179" bestFit="1" customWidth="1"/>
    <col min="3" max="3" width="19.140625" style="107" bestFit="1" customWidth="1"/>
    <col min="4" max="4" width="15" style="107" bestFit="1" customWidth="1"/>
    <col min="5" max="5" width="12" style="107" bestFit="1" customWidth="1"/>
    <col min="6" max="6" width="36.7109375" style="178" bestFit="1" customWidth="1"/>
    <col min="7" max="7" width="4.140625" style="179" customWidth="1"/>
    <col min="8" max="8" width="3.85546875" style="107" customWidth="1"/>
    <col min="9" max="9" width="4.140625" style="109" customWidth="1"/>
    <col min="10" max="16384" width="11.42578125" style="111"/>
  </cols>
  <sheetData>
    <row r="1" spans="1:12" s="180" customFormat="1" ht="20.100000000000001" customHeight="1" x14ac:dyDescent="0.2">
      <c r="A1" s="200" t="s">
        <v>178</v>
      </c>
      <c r="B1" s="201"/>
      <c r="C1" s="201"/>
      <c r="D1" s="201"/>
      <c r="E1" s="205"/>
      <c r="F1" s="178"/>
      <c r="G1" s="179"/>
      <c r="H1" s="107"/>
      <c r="I1" s="109"/>
    </row>
    <row r="2" spans="1:12" s="180" customFormat="1" ht="20.100000000000001" customHeight="1" x14ac:dyDescent="0.2">
      <c r="A2" s="201"/>
      <c r="B2" s="201"/>
      <c r="C2" s="201"/>
      <c r="D2" s="201"/>
      <c r="E2" s="205"/>
      <c r="F2" s="178"/>
      <c r="G2" s="179"/>
      <c r="H2" s="107"/>
      <c r="I2" s="109"/>
    </row>
    <row r="3" spans="1:12" s="180" customFormat="1" ht="20.100000000000001" customHeight="1" x14ac:dyDescent="0.2">
      <c r="A3" s="107"/>
      <c r="B3" s="108"/>
      <c r="C3" s="107"/>
      <c r="D3" s="107"/>
      <c r="E3" s="181"/>
      <c r="F3" s="182" t="s">
        <v>13</v>
      </c>
      <c r="G3" s="111" t="s">
        <v>171</v>
      </c>
      <c r="H3" s="110"/>
    </row>
    <row r="4" spans="1:12" s="180" customFormat="1" ht="20.100000000000001" customHeight="1" x14ac:dyDescent="0.2">
      <c r="A4" s="205"/>
      <c r="B4" s="205"/>
      <c r="C4" s="108" t="s">
        <v>26</v>
      </c>
      <c r="D4" s="108" t="s">
        <v>24</v>
      </c>
      <c r="E4" s="183"/>
      <c r="F4" s="182" t="s">
        <v>18</v>
      </c>
      <c r="G4" s="111" t="s">
        <v>172</v>
      </c>
      <c r="H4" s="110"/>
    </row>
    <row r="5" spans="1:12" s="180" customFormat="1" ht="20.100000000000001" customHeight="1" x14ac:dyDescent="0.2">
      <c r="A5" s="107"/>
      <c r="B5" s="108"/>
      <c r="C5" s="108" t="s">
        <v>9</v>
      </c>
      <c r="D5" s="107"/>
      <c r="E5" s="183"/>
      <c r="F5" s="182" t="s">
        <v>14</v>
      </c>
      <c r="G5" s="111" t="s">
        <v>173</v>
      </c>
      <c r="H5" s="110"/>
    </row>
    <row r="6" spans="1:12" s="180" customFormat="1" ht="20.100000000000001" customHeight="1" x14ac:dyDescent="0.2">
      <c r="A6" s="183"/>
      <c r="C6" s="183"/>
      <c r="D6" s="181"/>
      <c r="E6" s="181"/>
      <c r="F6" s="182" t="s">
        <v>15</v>
      </c>
      <c r="G6" s="111" t="s">
        <v>175</v>
      </c>
      <c r="H6" s="110"/>
    </row>
    <row r="7" spans="1:12" s="180" customFormat="1" ht="20.100000000000001" customHeight="1" x14ac:dyDescent="0.2">
      <c r="A7" s="183"/>
      <c r="B7" s="183"/>
      <c r="C7" s="183"/>
      <c r="D7" s="183"/>
      <c r="E7" s="183"/>
      <c r="F7" s="182" t="s">
        <v>16</v>
      </c>
      <c r="G7" s="111" t="s">
        <v>176</v>
      </c>
      <c r="H7" s="110"/>
    </row>
    <row r="8" spans="1:12" s="180" customFormat="1" ht="20.100000000000001" customHeight="1" x14ac:dyDescent="0.2">
      <c r="A8" s="183"/>
      <c r="B8" s="183"/>
      <c r="C8" s="183"/>
      <c r="D8" s="183"/>
      <c r="E8" s="183"/>
      <c r="F8" s="182" t="s">
        <v>17</v>
      </c>
      <c r="G8" s="111" t="s">
        <v>177</v>
      </c>
      <c r="H8" s="110"/>
    </row>
    <row r="9" spans="1:12" s="180" customFormat="1" ht="20.100000000000001" customHeight="1" x14ac:dyDescent="0.2">
      <c r="A9" s="107"/>
      <c r="B9" s="183"/>
      <c r="C9" s="183"/>
      <c r="D9" s="183"/>
      <c r="E9" s="183"/>
      <c r="F9" s="182" t="s">
        <v>19</v>
      </c>
      <c r="G9" s="111" t="s">
        <v>174</v>
      </c>
      <c r="H9" s="110"/>
    </row>
    <row r="10" spans="1:12" ht="20.100000000000001" customHeight="1" x14ac:dyDescent="0.2">
      <c r="C10" s="107">
        <v>2</v>
      </c>
      <c r="D10" s="107">
        <v>3</v>
      </c>
      <c r="E10" s="107">
        <v>7</v>
      </c>
      <c r="F10" s="178">
        <v>8</v>
      </c>
    </row>
    <row r="11" spans="1:12" ht="20.100000000000001" customHeight="1" x14ac:dyDescent="0.25">
      <c r="A11" s="185" t="s">
        <v>4</v>
      </c>
      <c r="B11" s="186" t="s">
        <v>25</v>
      </c>
      <c r="C11" s="185" t="s">
        <v>5</v>
      </c>
      <c r="D11" s="185" t="s">
        <v>1</v>
      </c>
      <c r="E11" s="185" t="s">
        <v>6</v>
      </c>
      <c r="F11" s="187" t="s">
        <v>2</v>
      </c>
      <c r="G11" s="206" t="s">
        <v>7</v>
      </c>
      <c r="H11" s="206"/>
      <c r="I11" s="206"/>
    </row>
    <row r="12" spans="1:12" ht="20.100000000000001" customHeight="1" x14ac:dyDescent="0.25">
      <c r="A12" s="185" t="s">
        <v>8</v>
      </c>
      <c r="B12" s="186"/>
      <c r="C12" s="185"/>
      <c r="D12" s="185"/>
      <c r="E12" s="185"/>
      <c r="F12" s="188"/>
      <c r="G12" s="189" t="s">
        <v>99</v>
      </c>
      <c r="H12" s="190" t="s">
        <v>100</v>
      </c>
      <c r="I12" s="190" t="s">
        <v>101</v>
      </c>
      <c r="J12" s="111" t="s">
        <v>658</v>
      </c>
      <c r="K12" s="111" t="s">
        <v>746</v>
      </c>
      <c r="L12" s="111" t="s">
        <v>747</v>
      </c>
    </row>
    <row r="13" spans="1:12" ht="20.100000000000001" customHeight="1" x14ac:dyDescent="0.2">
      <c r="A13" s="191">
        <v>1</v>
      </c>
      <c r="B13" s="192">
        <v>411</v>
      </c>
      <c r="C13" s="113" t="str">
        <f>IF(ISERROR(VLOOKUP($B13,'Course N°7--20 KM TRAIL'!$A$13:$J$222,'C7 RESULTAT  20km TRAIL'!C$10,FALSE)),"",VLOOKUP($B13,'Course N°7--20 KM TRAIL'!$A$13:$J$222,'C7 RESULTAT  20km TRAIL'!C$10,FALSE))</f>
        <v>MOUSSAOUI</v>
      </c>
      <c r="D13" s="113" t="str">
        <f>IF(ISERROR(VLOOKUP($B13,'Course N°7--20 KM TRAIL'!$A$13:$J$222,'C7 RESULTAT  20km TRAIL'!D$10,FALSE)),"",VLOOKUP($B13,'Course N°7--20 KM TRAIL'!$A$13:$J$222,'C7 RESULTAT  20km TRAIL'!D$10,FALSE))</f>
        <v>SOFIANE</v>
      </c>
      <c r="E13" s="113" t="str">
        <f>IF(ISERROR(VLOOKUP($B13,'Course N°7--20 KM TRAIL'!$A$13:$J$222,'C7 RESULTAT  20km TRAIL'!F$10,FALSE)),"",VLOOKUP($B13,'Course N°7--20 KM TRAIL'!$A$13:$J$222,'C7 RESULTAT  20km TRAIL'!F$10,FALSE))</f>
        <v>SH</v>
      </c>
      <c r="F13" s="113">
        <f>VLOOKUP(B13,'Course N°7--20 KM TRAIL'!A:N,9,0)</f>
        <v>0</v>
      </c>
      <c r="G13" s="204" t="str">
        <f>CONCATENATE(J13,"h ",K13,"m ",L13,"s")</f>
        <v>1h 15m 8s</v>
      </c>
      <c r="H13" s="204"/>
      <c r="I13" s="204"/>
      <c r="J13" s="111">
        <v>1</v>
      </c>
      <c r="K13" s="111">
        <v>15</v>
      </c>
      <c r="L13" s="111">
        <v>8</v>
      </c>
    </row>
    <row r="14" spans="1:12" ht="20.100000000000001" customHeight="1" x14ac:dyDescent="0.2">
      <c r="A14" s="191">
        <v>2</v>
      </c>
      <c r="B14" s="192">
        <v>428</v>
      </c>
      <c r="C14" s="113" t="str">
        <f>IF(ISERROR(VLOOKUP($B14,'Course N°7--20 KM TRAIL'!$A$13:$J$222,'C7 RESULTAT  20km TRAIL'!C$10,FALSE)),"",VLOOKUP($B14,'Course N°7--20 KM TRAIL'!$A$13:$J$222,'C7 RESULTAT  20km TRAIL'!C$10,FALSE))</f>
        <v>MAIBACH</v>
      </c>
      <c r="D14" s="113" t="str">
        <f>IF(ISERROR(VLOOKUP($B14,'Course N°7--20 KM TRAIL'!$A$13:$J$222,'C7 RESULTAT  20km TRAIL'!D$10,FALSE)),"",VLOOKUP($B14,'Course N°7--20 KM TRAIL'!$A$13:$J$222,'C7 RESULTAT  20km TRAIL'!D$10,FALSE))</f>
        <v>FRANCOIS</v>
      </c>
      <c r="E14" s="113" t="str">
        <f>IF(ISERROR(VLOOKUP($B14,'Course N°7--20 KM TRAIL'!$A$13:$J$222,'C7 RESULTAT  20km TRAIL'!F$10,FALSE)),"",VLOOKUP($B14,'Course N°7--20 KM TRAIL'!$A$13:$J$222,'C7 RESULTAT  20km TRAIL'!F$10,FALSE))</f>
        <v>SH</v>
      </c>
      <c r="F14" s="113">
        <f>VLOOKUP(B14,'Course N°7--20 KM TRAIL'!A:N,9,0)</f>
        <v>0</v>
      </c>
      <c r="G14" s="204" t="str">
        <f t="shared" ref="G14:G77" si="0">CONCATENATE(J14,"h ",K14,"m ",L14,"s")</f>
        <v>1h 16m 41s</v>
      </c>
      <c r="H14" s="204"/>
      <c r="I14" s="204"/>
      <c r="J14" s="111">
        <v>1</v>
      </c>
      <c r="K14" s="111">
        <v>16</v>
      </c>
      <c r="L14" s="111">
        <v>41</v>
      </c>
    </row>
    <row r="15" spans="1:12" ht="20.100000000000001" customHeight="1" x14ac:dyDescent="0.2">
      <c r="A15" s="191">
        <v>3</v>
      </c>
      <c r="B15" s="192">
        <v>480</v>
      </c>
      <c r="C15" s="113" t="str">
        <f>IF(ISERROR(VLOOKUP($B15,'Course N°7--20 KM TRAIL'!$A$13:$J$222,'C7 RESULTAT  20km TRAIL'!C$10,FALSE)),"",VLOOKUP($B15,'Course N°7--20 KM TRAIL'!$A$13:$J$222,'C7 RESULTAT  20km TRAIL'!C$10,FALSE))</f>
        <v>MOINE</v>
      </c>
      <c r="D15" s="113" t="str">
        <f>IF(ISERROR(VLOOKUP($B15,'Course N°7--20 KM TRAIL'!$A$13:$J$222,'C7 RESULTAT  20km TRAIL'!D$10,FALSE)),"",VLOOKUP($B15,'Course N°7--20 KM TRAIL'!$A$13:$J$222,'C7 RESULTAT  20km TRAIL'!D$10,FALSE))</f>
        <v>NICOLAS</v>
      </c>
      <c r="E15" s="113" t="str">
        <f>IF(ISERROR(VLOOKUP($B15,'Course N°7--20 KM TRAIL'!$A$13:$J$222,'C7 RESULTAT  20km TRAIL'!F$10,FALSE)),"",VLOOKUP($B15,'Course N°7--20 KM TRAIL'!$A$13:$J$222,'C7 RESULTAT  20km TRAIL'!F$10,FALSE))</f>
        <v>SH</v>
      </c>
      <c r="F15" s="113">
        <f>VLOOKUP(B15,'Course N°7--20 KM TRAIL'!A:N,9,0)</f>
        <v>0</v>
      </c>
      <c r="G15" s="204" t="str">
        <f t="shared" si="0"/>
        <v>1h 19m 37s</v>
      </c>
      <c r="H15" s="204"/>
      <c r="I15" s="204"/>
      <c r="J15" s="111">
        <v>1</v>
      </c>
      <c r="K15" s="111">
        <v>19</v>
      </c>
      <c r="L15" s="111">
        <v>37</v>
      </c>
    </row>
    <row r="16" spans="1:12" ht="20.100000000000001" customHeight="1" x14ac:dyDescent="0.2">
      <c r="A16" s="191">
        <v>4</v>
      </c>
      <c r="B16" s="192">
        <v>479</v>
      </c>
      <c r="C16" s="113" t="str">
        <f>IF(ISERROR(VLOOKUP($B16,'Course N°7--20 KM TRAIL'!$A$13:$J$222,'C7 RESULTAT  20km TRAIL'!C$10,FALSE)),"",VLOOKUP($B16,'Course N°7--20 KM TRAIL'!$A$13:$J$222,'C7 RESULTAT  20km TRAIL'!C$10,FALSE))</f>
        <v>MENET</v>
      </c>
      <c r="D16" s="113" t="str">
        <f>IF(ISERROR(VLOOKUP($B16,'Course N°7--20 KM TRAIL'!$A$13:$J$222,'C7 RESULTAT  20km TRAIL'!D$10,FALSE)),"",VLOOKUP($B16,'Course N°7--20 KM TRAIL'!$A$13:$J$222,'C7 RESULTAT  20km TRAIL'!D$10,FALSE))</f>
        <v>ERIC</v>
      </c>
      <c r="E16" s="113" t="str">
        <f>IF(ISERROR(VLOOKUP($B16,'Course N°7--20 KM TRAIL'!$A$13:$J$222,'C7 RESULTAT  20km TRAIL'!F$10,FALSE)),"",VLOOKUP($B16,'Course N°7--20 KM TRAIL'!$A$13:$J$222,'C7 RESULTAT  20km TRAIL'!F$10,FALSE))</f>
        <v>VH1</v>
      </c>
      <c r="F16" s="113">
        <f>VLOOKUP(B16,'Course N°7--20 KM TRAIL'!A:N,9,0)</f>
        <v>0</v>
      </c>
      <c r="G16" s="204" t="str">
        <f t="shared" si="0"/>
        <v>1h 22m 8s</v>
      </c>
      <c r="H16" s="204"/>
      <c r="I16" s="204"/>
      <c r="J16" s="111">
        <v>1</v>
      </c>
      <c r="K16" s="111">
        <v>22</v>
      </c>
      <c r="L16" s="111">
        <v>8</v>
      </c>
    </row>
    <row r="17" spans="1:12" ht="20.100000000000001" customHeight="1" x14ac:dyDescent="0.2">
      <c r="A17" s="191">
        <v>5</v>
      </c>
      <c r="B17" s="192">
        <v>416</v>
      </c>
      <c r="C17" s="113" t="str">
        <f>IF(ISERROR(VLOOKUP($B17,'Course N°7--20 KM TRAIL'!$A$13:$J$222,'C7 RESULTAT  20km TRAIL'!C$10,FALSE)),"",VLOOKUP($B17,'Course N°7--20 KM TRAIL'!$A$13:$J$222,'C7 RESULTAT  20km TRAIL'!C$10,FALSE))</f>
        <v>LESAGE</v>
      </c>
      <c r="D17" s="113" t="str">
        <f>IF(ISERROR(VLOOKUP($B17,'Course N°7--20 KM TRAIL'!$A$13:$J$222,'C7 RESULTAT  20km TRAIL'!D$10,FALSE)),"",VLOOKUP($B17,'Course N°7--20 KM TRAIL'!$A$13:$J$222,'C7 RESULTAT  20km TRAIL'!D$10,FALSE))</f>
        <v>FREDDY</v>
      </c>
      <c r="E17" s="113" t="str">
        <f>IF(ISERROR(VLOOKUP($B17,'Course N°7--20 KM TRAIL'!$A$13:$J$222,'C7 RESULTAT  20km TRAIL'!F$10,FALSE)),"",VLOOKUP($B17,'Course N°7--20 KM TRAIL'!$A$13:$J$222,'C7 RESULTAT  20km TRAIL'!F$10,FALSE))</f>
        <v>VH1</v>
      </c>
      <c r="F17" s="113">
        <f>VLOOKUP(B17,'Course N°7--20 KM TRAIL'!A:N,9,0)</f>
        <v>0</v>
      </c>
      <c r="G17" s="204" t="str">
        <f t="shared" si="0"/>
        <v>1h 22m 59s</v>
      </c>
      <c r="H17" s="204"/>
      <c r="I17" s="204"/>
      <c r="J17" s="111">
        <v>1</v>
      </c>
      <c r="K17" s="111">
        <v>22</v>
      </c>
      <c r="L17" s="111">
        <v>59</v>
      </c>
    </row>
    <row r="18" spans="1:12" ht="20.100000000000001" customHeight="1" x14ac:dyDescent="0.2">
      <c r="A18" s="191">
        <v>6</v>
      </c>
      <c r="B18" s="192">
        <v>433</v>
      </c>
      <c r="C18" s="113" t="str">
        <f>IF(ISERROR(VLOOKUP($B18,'Course N°7--20 KM TRAIL'!$A$13:$J$222,'C7 RESULTAT  20km TRAIL'!C$10,FALSE)),"",VLOOKUP($B18,'Course N°7--20 KM TRAIL'!$A$13:$J$222,'C7 RESULTAT  20km TRAIL'!C$10,FALSE))</f>
        <v>GUERARD</v>
      </c>
      <c r="D18" s="113" t="str">
        <f>IF(ISERROR(VLOOKUP($B18,'Course N°7--20 KM TRAIL'!$A$13:$J$222,'C7 RESULTAT  20km TRAIL'!D$10,FALSE)),"",VLOOKUP($B18,'Course N°7--20 KM TRAIL'!$A$13:$J$222,'C7 RESULTAT  20km TRAIL'!D$10,FALSE))</f>
        <v>FABIEN</v>
      </c>
      <c r="E18" s="113" t="str">
        <f>IF(ISERROR(VLOOKUP($B18,'Course N°7--20 KM TRAIL'!$A$13:$J$222,'C7 RESULTAT  20km TRAIL'!F$10,FALSE)),"",VLOOKUP($B18,'Course N°7--20 KM TRAIL'!$A$13:$J$222,'C7 RESULTAT  20km TRAIL'!F$10,FALSE))</f>
        <v>SH</v>
      </c>
      <c r="F18" s="113">
        <f>VLOOKUP(B18,'Course N°7--20 KM TRAIL'!A:N,9,0)</f>
        <v>0</v>
      </c>
      <c r="G18" s="204" t="str">
        <f t="shared" si="0"/>
        <v>1h 24m 33s</v>
      </c>
      <c r="H18" s="204"/>
      <c r="I18" s="204"/>
      <c r="J18" s="111">
        <v>1</v>
      </c>
      <c r="K18" s="111">
        <v>24</v>
      </c>
      <c r="L18" s="111">
        <v>33</v>
      </c>
    </row>
    <row r="19" spans="1:12" ht="20.100000000000001" customHeight="1" x14ac:dyDescent="0.2">
      <c r="A19" s="191">
        <v>7</v>
      </c>
      <c r="B19" s="192">
        <v>446</v>
      </c>
      <c r="C19" s="113" t="str">
        <f>IF(ISERROR(VLOOKUP($B19,'Course N°7--20 KM TRAIL'!$A$13:$J$222,'C7 RESULTAT  20km TRAIL'!C$10,FALSE)),"",VLOOKUP($B19,'Course N°7--20 KM TRAIL'!$A$13:$J$222,'C7 RESULTAT  20km TRAIL'!C$10,FALSE))</f>
        <v>COMMELIN</v>
      </c>
      <c r="D19" s="113" t="str">
        <f>IF(ISERROR(VLOOKUP($B19,'Course N°7--20 KM TRAIL'!$A$13:$J$222,'C7 RESULTAT  20km TRAIL'!D$10,FALSE)),"",VLOOKUP($B19,'Course N°7--20 KM TRAIL'!$A$13:$J$222,'C7 RESULTAT  20km TRAIL'!D$10,FALSE))</f>
        <v>Julien</v>
      </c>
      <c r="E19" s="113" t="str">
        <f>IF(ISERROR(VLOOKUP($B19,'Course N°7--20 KM TRAIL'!$A$13:$J$222,'C7 RESULTAT  20km TRAIL'!F$10,FALSE)),"",VLOOKUP($B19,'Course N°7--20 KM TRAIL'!$A$13:$J$222,'C7 RESULTAT  20km TRAIL'!F$10,FALSE))</f>
        <v>SH</v>
      </c>
      <c r="F19" s="113" t="str">
        <f>VLOOKUP(B19,'Course N°7--20 KM TRAIL'!A:N,9,0)</f>
        <v>ACP BRETEUIL</v>
      </c>
      <c r="G19" s="204" t="str">
        <f t="shared" si="0"/>
        <v>1h 24m 42s</v>
      </c>
      <c r="H19" s="204"/>
      <c r="I19" s="204"/>
      <c r="J19" s="111">
        <v>1</v>
      </c>
      <c r="K19" s="111">
        <v>24</v>
      </c>
      <c r="L19" s="111">
        <v>42</v>
      </c>
    </row>
    <row r="20" spans="1:12" ht="20.100000000000001" customHeight="1" x14ac:dyDescent="0.2">
      <c r="A20" s="191">
        <v>8</v>
      </c>
      <c r="B20" s="192">
        <v>472</v>
      </c>
      <c r="C20" s="113" t="str">
        <f>IF(ISERROR(VLOOKUP($B20,'Course N°7--20 KM TRAIL'!$A$13:$J$222,'C7 RESULTAT  20km TRAIL'!C$10,FALSE)),"",VLOOKUP($B20,'Course N°7--20 KM TRAIL'!$A$13:$J$222,'C7 RESULTAT  20km TRAIL'!C$10,FALSE))</f>
        <v>BERTHE</v>
      </c>
      <c r="D20" s="113" t="str">
        <f>IF(ISERROR(VLOOKUP($B20,'Course N°7--20 KM TRAIL'!$A$13:$J$222,'C7 RESULTAT  20km TRAIL'!D$10,FALSE)),"",VLOOKUP($B20,'Course N°7--20 KM TRAIL'!$A$13:$J$222,'C7 RESULTAT  20km TRAIL'!D$10,FALSE))</f>
        <v>CEDRIC</v>
      </c>
      <c r="E20" s="113" t="str">
        <f>IF(ISERROR(VLOOKUP($B20,'Course N°7--20 KM TRAIL'!$A$13:$J$222,'C7 RESULTAT  20km TRAIL'!F$10,FALSE)),"",VLOOKUP($B20,'Course N°7--20 KM TRAIL'!$A$13:$J$222,'C7 RESULTAT  20km TRAIL'!F$10,FALSE))</f>
        <v>VH1</v>
      </c>
      <c r="F20" s="113">
        <f>VLOOKUP(B20,'Course N°7--20 KM TRAIL'!A:N,9,0)</f>
        <v>0</v>
      </c>
      <c r="G20" s="204" t="str">
        <f t="shared" si="0"/>
        <v>1h 24m 57s</v>
      </c>
      <c r="H20" s="204"/>
      <c r="I20" s="204"/>
      <c r="J20" s="111">
        <v>1</v>
      </c>
      <c r="K20" s="111">
        <v>24</v>
      </c>
      <c r="L20" s="111">
        <v>57</v>
      </c>
    </row>
    <row r="21" spans="1:12" ht="20.100000000000001" customHeight="1" x14ac:dyDescent="0.2">
      <c r="A21" s="191">
        <v>9</v>
      </c>
      <c r="B21" s="192">
        <v>496</v>
      </c>
      <c r="C21" s="113" t="str">
        <f>IF(ISERROR(VLOOKUP($B21,'Course N°7--20 KM TRAIL'!$A$13:$J$222,'C7 RESULTAT  20km TRAIL'!C$10,FALSE)),"",VLOOKUP($B21,'Course N°7--20 KM TRAIL'!$A$13:$J$222,'C7 RESULTAT  20km TRAIL'!C$10,FALSE))</f>
        <v>DELAMOTTE</v>
      </c>
      <c r="D21" s="113" t="str">
        <f>IF(ISERROR(VLOOKUP($B21,'Course N°7--20 KM TRAIL'!$A$13:$J$222,'C7 RESULTAT  20km TRAIL'!D$10,FALSE)),"",VLOOKUP($B21,'Course N°7--20 KM TRAIL'!$A$13:$J$222,'C7 RESULTAT  20km TRAIL'!D$10,FALSE))</f>
        <v>GUILLAUME</v>
      </c>
      <c r="E21" s="113" t="str">
        <f>IF(ISERROR(VLOOKUP($B21,'Course N°7--20 KM TRAIL'!$A$13:$J$222,'C7 RESULTAT  20km TRAIL'!F$10,FALSE)),"",VLOOKUP($B21,'Course N°7--20 KM TRAIL'!$A$13:$J$222,'C7 RESULTAT  20km TRAIL'!F$10,FALSE))</f>
        <v>SH</v>
      </c>
      <c r="F21" s="113">
        <f>VLOOKUP(B21,'Course N°7--20 KM TRAIL'!A:N,9,0)</f>
        <v>0</v>
      </c>
      <c r="G21" s="204" t="str">
        <f t="shared" si="0"/>
        <v>1h 25m 4s</v>
      </c>
      <c r="H21" s="204"/>
      <c r="I21" s="204"/>
      <c r="J21" s="111">
        <v>1</v>
      </c>
      <c r="K21" s="111">
        <v>25</v>
      </c>
      <c r="L21" s="111">
        <v>4</v>
      </c>
    </row>
    <row r="22" spans="1:12" ht="20.100000000000001" customHeight="1" x14ac:dyDescent="0.2">
      <c r="A22" s="191">
        <v>10</v>
      </c>
      <c r="B22" s="192">
        <v>499</v>
      </c>
      <c r="C22" s="113" t="str">
        <f>IF(ISERROR(VLOOKUP($B22,'Course N°7--20 KM TRAIL'!$A$13:$J$222,'C7 RESULTAT  20km TRAIL'!C$10,FALSE)),"",VLOOKUP($B22,'Course N°7--20 KM TRAIL'!$A$13:$J$222,'C7 RESULTAT  20km TRAIL'!C$10,FALSE))</f>
        <v>DESCHAUWER</v>
      </c>
      <c r="D22" s="113" t="str">
        <f>IF(ISERROR(VLOOKUP($B22,'Course N°7--20 KM TRAIL'!$A$13:$J$222,'C7 RESULTAT  20km TRAIL'!D$10,FALSE)),"",VLOOKUP($B22,'Course N°7--20 KM TRAIL'!$A$13:$J$222,'C7 RESULTAT  20km TRAIL'!D$10,FALSE))</f>
        <v>BRUNO</v>
      </c>
      <c r="E22" s="113" t="str">
        <f>IF(ISERROR(VLOOKUP($B22,'Course N°7--20 KM TRAIL'!$A$13:$J$222,'C7 RESULTAT  20km TRAIL'!F$10,FALSE)),"",VLOOKUP($B22,'Course N°7--20 KM TRAIL'!$A$13:$J$222,'C7 RESULTAT  20km TRAIL'!F$10,FALSE))</f>
        <v>VH1</v>
      </c>
      <c r="F22" s="113">
        <f>VLOOKUP(B22,'Course N°7--20 KM TRAIL'!A:N,9,0)</f>
        <v>0</v>
      </c>
      <c r="G22" s="204" t="str">
        <f t="shared" si="0"/>
        <v>1h 26m 23s</v>
      </c>
      <c r="H22" s="204"/>
      <c r="I22" s="204"/>
      <c r="J22" s="111">
        <v>1</v>
      </c>
      <c r="K22" s="111">
        <v>26</v>
      </c>
      <c r="L22" s="111">
        <v>23</v>
      </c>
    </row>
    <row r="23" spans="1:12" ht="20.100000000000001" customHeight="1" x14ac:dyDescent="0.2">
      <c r="A23" s="191">
        <v>11</v>
      </c>
      <c r="B23" s="192">
        <v>421</v>
      </c>
      <c r="C23" s="113" t="str">
        <f>IF(ISERROR(VLOOKUP($B23,'Course N°7--20 KM TRAIL'!$A$13:$J$222,'C7 RESULTAT  20km TRAIL'!C$10,FALSE)),"",VLOOKUP($B23,'Course N°7--20 KM TRAIL'!$A$13:$J$222,'C7 RESULTAT  20km TRAIL'!C$10,FALSE))</f>
        <v>LECLERC</v>
      </c>
      <c r="D23" s="113" t="str">
        <f>IF(ISERROR(VLOOKUP($B23,'Course N°7--20 KM TRAIL'!$A$13:$J$222,'C7 RESULTAT  20km TRAIL'!D$10,FALSE)),"",VLOOKUP($B23,'Course N°7--20 KM TRAIL'!$A$13:$J$222,'C7 RESULTAT  20km TRAIL'!D$10,FALSE))</f>
        <v>OLIVIER</v>
      </c>
      <c r="E23" s="113" t="str">
        <f>IF(ISERROR(VLOOKUP($B23,'Course N°7--20 KM TRAIL'!$A$13:$J$222,'C7 RESULTAT  20km TRAIL'!F$10,FALSE)),"",VLOOKUP($B23,'Course N°7--20 KM TRAIL'!$A$13:$J$222,'C7 RESULTAT  20km TRAIL'!F$10,FALSE))</f>
        <v>SH</v>
      </c>
      <c r="F23" s="113">
        <f>VLOOKUP(B23,'Course N°7--20 KM TRAIL'!A:N,9,0)</f>
        <v>0</v>
      </c>
      <c r="G23" s="204" t="str">
        <f t="shared" si="0"/>
        <v>1h 27m 28s</v>
      </c>
      <c r="H23" s="204"/>
      <c r="I23" s="204"/>
      <c r="J23" s="111">
        <v>1</v>
      </c>
      <c r="K23" s="111">
        <v>27</v>
      </c>
      <c r="L23" s="111">
        <v>28</v>
      </c>
    </row>
    <row r="24" spans="1:12" ht="20.100000000000001" customHeight="1" x14ac:dyDescent="0.2">
      <c r="A24" s="191">
        <v>12</v>
      </c>
      <c r="B24" s="192">
        <v>476</v>
      </c>
      <c r="C24" s="113" t="str">
        <f>IF(ISERROR(VLOOKUP($B24,'Course N°7--20 KM TRAIL'!$A$13:$J$222,'C7 RESULTAT  20km TRAIL'!C$10,FALSE)),"",VLOOKUP($B24,'Course N°7--20 KM TRAIL'!$A$13:$J$222,'C7 RESULTAT  20km TRAIL'!C$10,FALSE))</f>
        <v>WARNAULT</v>
      </c>
      <c r="D24" s="113" t="str">
        <f>IF(ISERROR(VLOOKUP($B24,'Course N°7--20 KM TRAIL'!$A$13:$J$222,'C7 RESULTAT  20km TRAIL'!D$10,FALSE)),"",VLOOKUP($B24,'Course N°7--20 KM TRAIL'!$A$13:$J$222,'C7 RESULTAT  20km TRAIL'!D$10,FALSE))</f>
        <v>MATHIEU</v>
      </c>
      <c r="E24" s="113" t="str">
        <f>IF(ISERROR(VLOOKUP($B24,'Course N°7--20 KM TRAIL'!$A$13:$J$222,'C7 RESULTAT  20km TRAIL'!F$10,FALSE)),"",VLOOKUP($B24,'Course N°7--20 KM TRAIL'!$A$13:$J$222,'C7 RESULTAT  20km TRAIL'!F$10,FALSE))</f>
        <v>VH1</v>
      </c>
      <c r="F24" s="113">
        <f>VLOOKUP(B24,'Course N°7--20 KM TRAIL'!A:N,9,0)</f>
        <v>0</v>
      </c>
      <c r="G24" s="204" t="str">
        <f t="shared" si="0"/>
        <v>1h 27m 40s</v>
      </c>
      <c r="H24" s="204"/>
      <c r="I24" s="204"/>
      <c r="J24" s="111">
        <v>1</v>
      </c>
      <c r="K24" s="111">
        <v>27</v>
      </c>
      <c r="L24" s="111">
        <v>40</v>
      </c>
    </row>
    <row r="25" spans="1:12" ht="20.100000000000001" customHeight="1" x14ac:dyDescent="0.2">
      <c r="A25" s="191">
        <v>13</v>
      </c>
      <c r="B25" s="192">
        <v>429</v>
      </c>
      <c r="C25" s="113" t="str">
        <f>IF(ISERROR(VLOOKUP($B25,'Course N°7--20 KM TRAIL'!$A$13:$J$222,'C7 RESULTAT  20km TRAIL'!C$10,FALSE)),"",VLOOKUP($B25,'Course N°7--20 KM TRAIL'!$A$13:$J$222,'C7 RESULTAT  20km TRAIL'!C$10,FALSE))</f>
        <v>GREVIN</v>
      </c>
      <c r="D25" s="113" t="str">
        <f>IF(ISERROR(VLOOKUP($B25,'Course N°7--20 KM TRAIL'!$A$13:$J$222,'C7 RESULTAT  20km TRAIL'!D$10,FALSE)),"",VLOOKUP($B25,'Course N°7--20 KM TRAIL'!$A$13:$J$222,'C7 RESULTAT  20km TRAIL'!D$10,FALSE))</f>
        <v>PASCAL</v>
      </c>
      <c r="E25" s="113" t="str">
        <f>IF(ISERROR(VLOOKUP($B25,'Course N°7--20 KM TRAIL'!$A$13:$J$222,'C7 RESULTAT  20km TRAIL'!F$10,FALSE)),"",VLOOKUP($B25,'Course N°7--20 KM TRAIL'!$A$13:$J$222,'C7 RESULTAT  20km TRAIL'!F$10,FALSE))</f>
        <v>VH2</v>
      </c>
      <c r="F25" s="113">
        <f>VLOOKUP(B25,'Course N°7--20 KM TRAIL'!A:N,9,0)</f>
        <v>0</v>
      </c>
      <c r="G25" s="204" t="str">
        <f t="shared" si="0"/>
        <v>1h 28m 20s</v>
      </c>
      <c r="H25" s="204"/>
      <c r="I25" s="204"/>
      <c r="J25" s="111">
        <v>1</v>
      </c>
      <c r="K25" s="111">
        <v>28</v>
      </c>
      <c r="L25" s="111">
        <v>20</v>
      </c>
    </row>
    <row r="26" spans="1:12" ht="20.100000000000001" customHeight="1" x14ac:dyDescent="0.2">
      <c r="A26" s="191">
        <v>14</v>
      </c>
      <c r="B26" s="192">
        <v>490</v>
      </c>
      <c r="C26" s="113" t="str">
        <f>IF(ISERROR(VLOOKUP($B26,'Course N°7--20 KM TRAIL'!$A$13:$J$222,'C7 RESULTAT  20km TRAIL'!C$10,FALSE)),"",VLOOKUP($B26,'Course N°7--20 KM TRAIL'!$A$13:$J$222,'C7 RESULTAT  20km TRAIL'!C$10,FALSE))</f>
        <v>DEWITTE</v>
      </c>
      <c r="D26" s="113" t="str">
        <f>IF(ISERROR(VLOOKUP($B26,'Course N°7--20 KM TRAIL'!$A$13:$J$222,'C7 RESULTAT  20km TRAIL'!D$10,FALSE)),"",VLOOKUP($B26,'Course N°7--20 KM TRAIL'!$A$13:$J$222,'C7 RESULTAT  20km TRAIL'!D$10,FALSE))</f>
        <v>MICKAEL</v>
      </c>
      <c r="E26" s="113" t="str">
        <f>IF(ISERROR(VLOOKUP($B26,'Course N°7--20 KM TRAIL'!$A$13:$J$222,'C7 RESULTAT  20km TRAIL'!F$10,FALSE)),"",VLOOKUP($B26,'Course N°7--20 KM TRAIL'!$A$13:$J$222,'C7 RESULTAT  20km TRAIL'!F$10,FALSE))</f>
        <v>VH1</v>
      </c>
      <c r="F26" s="113">
        <f>VLOOKUP(B26,'Course N°7--20 KM TRAIL'!A:N,9,0)</f>
        <v>0</v>
      </c>
      <c r="G26" s="204" t="str">
        <f t="shared" si="0"/>
        <v>1h 28m 41s</v>
      </c>
      <c r="H26" s="204"/>
      <c r="I26" s="204"/>
      <c r="J26" s="111">
        <v>1</v>
      </c>
      <c r="K26" s="111">
        <v>28</v>
      </c>
      <c r="L26" s="111">
        <v>41</v>
      </c>
    </row>
    <row r="27" spans="1:12" ht="20.100000000000001" customHeight="1" x14ac:dyDescent="0.2">
      <c r="A27" s="191">
        <v>15</v>
      </c>
      <c r="B27" s="192">
        <v>438</v>
      </c>
      <c r="C27" s="113" t="str">
        <f>IF(ISERROR(VLOOKUP($B27,'Course N°7--20 KM TRAIL'!$A$13:$J$222,'C7 RESULTAT  20km TRAIL'!C$10,FALSE)),"",VLOOKUP($B27,'Course N°7--20 KM TRAIL'!$A$13:$J$222,'C7 RESULTAT  20km TRAIL'!C$10,FALSE))</f>
        <v>DEMARCY</v>
      </c>
      <c r="D27" s="113" t="str">
        <f>IF(ISERROR(VLOOKUP($B27,'Course N°7--20 KM TRAIL'!$A$13:$J$222,'C7 RESULTAT  20km TRAIL'!D$10,FALSE)),"",VLOOKUP($B27,'Course N°7--20 KM TRAIL'!$A$13:$J$222,'C7 RESULTAT  20km TRAIL'!D$10,FALSE))</f>
        <v>Frédéric</v>
      </c>
      <c r="E27" s="113" t="str">
        <f>IF(ISERROR(VLOOKUP($B27,'Course N°7--20 KM TRAIL'!$A$13:$J$222,'C7 RESULTAT  20km TRAIL'!F$10,FALSE)),"",VLOOKUP($B27,'Course N°7--20 KM TRAIL'!$A$13:$J$222,'C7 RESULTAT  20km TRAIL'!F$10,FALSE))</f>
        <v>SH</v>
      </c>
      <c r="F27" s="113">
        <f>VLOOKUP(B27,'Course N°7--20 KM TRAIL'!A:N,9,0)</f>
        <v>0</v>
      </c>
      <c r="G27" s="204" t="str">
        <f t="shared" si="0"/>
        <v>1h 28m 43s</v>
      </c>
      <c r="H27" s="204"/>
      <c r="I27" s="204"/>
      <c r="J27" s="111">
        <v>1</v>
      </c>
      <c r="K27" s="111">
        <v>28</v>
      </c>
      <c r="L27" s="111">
        <v>43</v>
      </c>
    </row>
    <row r="28" spans="1:12" ht="20.100000000000001" customHeight="1" x14ac:dyDescent="0.2">
      <c r="A28" s="191">
        <v>16</v>
      </c>
      <c r="B28" s="192">
        <v>439</v>
      </c>
      <c r="C28" s="113" t="str">
        <f>IF(ISERROR(VLOOKUP($B28,'Course N°7--20 KM TRAIL'!$A$13:$J$222,'C7 RESULTAT  20km TRAIL'!C$10,FALSE)),"",VLOOKUP($B28,'Course N°7--20 KM TRAIL'!$A$13:$J$222,'C7 RESULTAT  20km TRAIL'!C$10,FALSE))</f>
        <v>PRUVOST</v>
      </c>
      <c r="D28" s="113" t="str">
        <f>IF(ISERROR(VLOOKUP($B28,'Course N°7--20 KM TRAIL'!$A$13:$J$222,'C7 RESULTAT  20km TRAIL'!D$10,FALSE)),"",VLOOKUP($B28,'Course N°7--20 KM TRAIL'!$A$13:$J$222,'C7 RESULTAT  20km TRAIL'!D$10,FALSE))</f>
        <v>Patrick</v>
      </c>
      <c r="E28" s="113" t="str">
        <f>IF(ISERROR(VLOOKUP($B28,'Course N°7--20 KM TRAIL'!$A$13:$J$222,'C7 RESULTAT  20km TRAIL'!F$10,FALSE)),"",VLOOKUP($B28,'Course N°7--20 KM TRAIL'!$A$13:$J$222,'C7 RESULTAT  20km TRAIL'!F$10,FALSE))</f>
        <v>VH2</v>
      </c>
      <c r="F28" s="113" t="str">
        <f>VLOOKUP(B28,'Course N°7--20 KM TRAIL'!A:N,9,0)</f>
        <v>NESTLE FRONERI</v>
      </c>
      <c r="G28" s="204" t="str">
        <f t="shared" si="0"/>
        <v>1h 29m 8s</v>
      </c>
      <c r="H28" s="204"/>
      <c r="I28" s="204"/>
      <c r="J28" s="111">
        <v>1</v>
      </c>
      <c r="K28" s="111">
        <v>29</v>
      </c>
      <c r="L28" s="111">
        <v>8</v>
      </c>
    </row>
    <row r="29" spans="1:12" ht="20.100000000000001" customHeight="1" x14ac:dyDescent="0.2">
      <c r="A29" s="191">
        <v>17</v>
      </c>
      <c r="B29" s="192">
        <v>412</v>
      </c>
      <c r="C29" s="113" t="str">
        <f>IF(ISERROR(VLOOKUP($B29,'Course N°7--20 KM TRAIL'!$A$13:$J$222,'C7 RESULTAT  20km TRAIL'!C$10,FALSE)),"",VLOOKUP($B29,'Course N°7--20 KM TRAIL'!$A$13:$J$222,'C7 RESULTAT  20km TRAIL'!C$10,FALSE))</f>
        <v>DUNAUD</v>
      </c>
      <c r="D29" s="113" t="str">
        <f>IF(ISERROR(VLOOKUP($B29,'Course N°7--20 KM TRAIL'!$A$13:$J$222,'C7 RESULTAT  20km TRAIL'!D$10,FALSE)),"",VLOOKUP($B29,'Course N°7--20 KM TRAIL'!$A$13:$J$222,'C7 RESULTAT  20km TRAIL'!D$10,FALSE))</f>
        <v>OLIVIER</v>
      </c>
      <c r="E29" s="113" t="str">
        <f>IF(ISERROR(VLOOKUP($B29,'Course N°7--20 KM TRAIL'!$A$13:$J$222,'C7 RESULTAT  20km TRAIL'!F$10,FALSE)),"",VLOOKUP($B29,'Course N°7--20 KM TRAIL'!$A$13:$J$222,'C7 RESULTAT  20km TRAIL'!F$10,FALSE))</f>
        <v>SH</v>
      </c>
      <c r="F29" s="113">
        <f>VLOOKUP(B29,'Course N°7--20 KM TRAIL'!A:N,9,0)</f>
        <v>0</v>
      </c>
      <c r="G29" s="204" t="str">
        <f t="shared" si="0"/>
        <v>1h 30m 16s</v>
      </c>
      <c r="H29" s="204"/>
      <c r="I29" s="204"/>
      <c r="J29" s="111">
        <v>1</v>
      </c>
      <c r="K29" s="111">
        <v>30</v>
      </c>
      <c r="L29" s="111">
        <v>16</v>
      </c>
    </row>
    <row r="30" spans="1:12" ht="20.100000000000001" customHeight="1" x14ac:dyDescent="0.2">
      <c r="A30" s="191">
        <v>18</v>
      </c>
      <c r="B30" s="192">
        <v>436</v>
      </c>
      <c r="C30" s="113" t="str">
        <f>IF(ISERROR(VLOOKUP($B30,'Course N°7--20 KM TRAIL'!$A$13:$J$222,'C7 RESULTAT  20km TRAIL'!C$10,FALSE)),"",VLOOKUP($B30,'Course N°7--20 KM TRAIL'!$A$13:$J$222,'C7 RESULTAT  20km TRAIL'!C$10,FALSE))</f>
        <v>BOUCHER</v>
      </c>
      <c r="D30" s="113" t="str">
        <f>IF(ISERROR(VLOOKUP($B30,'Course N°7--20 KM TRAIL'!$A$13:$J$222,'C7 RESULTAT  20km TRAIL'!D$10,FALSE)),"",VLOOKUP($B30,'Course N°7--20 KM TRAIL'!$A$13:$J$222,'C7 RESULTAT  20km TRAIL'!D$10,FALSE))</f>
        <v>Jean Paul</v>
      </c>
      <c r="E30" s="113" t="str">
        <f>IF(ISERROR(VLOOKUP($B30,'Course N°7--20 KM TRAIL'!$A$13:$J$222,'C7 RESULTAT  20km TRAIL'!F$10,FALSE)),"",VLOOKUP($B30,'Course N°7--20 KM TRAIL'!$A$13:$J$222,'C7 RESULTAT  20km TRAIL'!F$10,FALSE))</f>
        <v>VH2</v>
      </c>
      <c r="F30" s="113" t="str">
        <f>VLOOKUP(B30,'Course N°7--20 KM TRAIL'!A:N,9,0)</f>
        <v>ACP BRETEUIL</v>
      </c>
      <c r="G30" s="204" t="str">
        <f t="shared" si="0"/>
        <v>1h 30m 23s</v>
      </c>
      <c r="H30" s="204"/>
      <c r="I30" s="204"/>
      <c r="J30" s="111">
        <v>1</v>
      </c>
      <c r="K30" s="111">
        <v>30</v>
      </c>
      <c r="L30" s="111">
        <v>23</v>
      </c>
    </row>
    <row r="31" spans="1:12" ht="20.100000000000001" customHeight="1" x14ac:dyDescent="0.2">
      <c r="A31" s="191">
        <v>19</v>
      </c>
      <c r="B31" s="192">
        <v>450</v>
      </c>
      <c r="C31" s="113" t="str">
        <f>IF(ISERROR(VLOOKUP($B31,'Course N°7--20 KM TRAIL'!$A$13:$J$222,'C7 RESULTAT  20km TRAIL'!C$10,FALSE)),"",VLOOKUP($B31,'Course N°7--20 KM TRAIL'!$A$13:$J$222,'C7 RESULTAT  20km TRAIL'!C$10,FALSE))</f>
        <v>LEFEBVRE</v>
      </c>
      <c r="D31" s="113" t="str">
        <f>IF(ISERROR(VLOOKUP($B31,'Course N°7--20 KM TRAIL'!$A$13:$J$222,'C7 RESULTAT  20km TRAIL'!D$10,FALSE)),"",VLOOKUP($B31,'Course N°7--20 KM TRAIL'!$A$13:$J$222,'C7 RESULTAT  20km TRAIL'!D$10,FALSE))</f>
        <v>Cédric</v>
      </c>
      <c r="E31" s="113" t="str">
        <f>IF(ISERROR(VLOOKUP($B31,'Course N°7--20 KM TRAIL'!$A$13:$J$222,'C7 RESULTAT  20km TRAIL'!F$10,FALSE)),"",VLOOKUP($B31,'Course N°7--20 KM TRAIL'!$A$13:$J$222,'C7 RESULTAT  20km TRAIL'!F$10,FALSE))</f>
        <v>SH</v>
      </c>
      <c r="F31" s="113">
        <f>VLOOKUP(B31,'Course N°7--20 KM TRAIL'!A:N,9,0)</f>
        <v>0</v>
      </c>
      <c r="G31" s="204" t="str">
        <f t="shared" si="0"/>
        <v>1h 30m 42s</v>
      </c>
      <c r="H31" s="204"/>
      <c r="I31" s="204"/>
      <c r="J31" s="111">
        <v>1</v>
      </c>
      <c r="K31" s="111">
        <v>30</v>
      </c>
      <c r="L31" s="111">
        <v>42</v>
      </c>
    </row>
    <row r="32" spans="1:12" ht="20.100000000000001" customHeight="1" x14ac:dyDescent="0.2">
      <c r="A32" s="191">
        <v>20</v>
      </c>
      <c r="B32" s="192">
        <v>461</v>
      </c>
      <c r="C32" s="113" t="str">
        <f>IF(ISERROR(VLOOKUP($B32,'Course N°7--20 KM TRAIL'!$A$13:$J$222,'C7 RESULTAT  20km TRAIL'!C$10,FALSE)),"",VLOOKUP($B32,'Course N°7--20 KM TRAIL'!$A$13:$J$222,'C7 RESULTAT  20km TRAIL'!C$10,FALSE))</f>
        <v>DEJAEGER</v>
      </c>
      <c r="D32" s="113" t="str">
        <f>IF(ISERROR(VLOOKUP($B32,'Course N°7--20 KM TRAIL'!$A$13:$J$222,'C7 RESULTAT  20km TRAIL'!D$10,FALSE)),"",VLOOKUP($B32,'Course N°7--20 KM TRAIL'!$A$13:$J$222,'C7 RESULTAT  20km TRAIL'!D$10,FALSE))</f>
        <v>Johann</v>
      </c>
      <c r="E32" s="113" t="str">
        <f>IF(ISERROR(VLOOKUP($B32,'Course N°7--20 KM TRAIL'!$A$13:$J$222,'C7 RESULTAT  20km TRAIL'!F$10,FALSE)),"",VLOOKUP($B32,'Course N°7--20 KM TRAIL'!$A$13:$J$222,'C7 RESULTAT  20km TRAIL'!F$10,FALSE))</f>
        <v>SH</v>
      </c>
      <c r="F32" s="113">
        <f>VLOOKUP(B32,'Course N°7--20 KM TRAIL'!A:N,9,0)</f>
        <v>0</v>
      </c>
      <c r="G32" s="204" t="str">
        <f t="shared" si="0"/>
        <v>1h 31m 20s</v>
      </c>
      <c r="H32" s="204"/>
      <c r="I32" s="204"/>
      <c r="J32" s="111">
        <v>1</v>
      </c>
      <c r="K32" s="111">
        <v>31</v>
      </c>
      <c r="L32" s="111">
        <v>20</v>
      </c>
    </row>
    <row r="33" spans="1:12" ht="20.100000000000001" customHeight="1" x14ac:dyDescent="0.2">
      <c r="A33" s="191">
        <v>21</v>
      </c>
      <c r="B33" s="192">
        <v>427</v>
      </c>
      <c r="C33" s="113" t="str">
        <f>IF(ISERROR(VLOOKUP($B33,'Course N°7--20 KM TRAIL'!$A$13:$J$222,'C7 RESULTAT  20km TRAIL'!C$10,FALSE)),"",VLOOKUP($B33,'Course N°7--20 KM TRAIL'!$A$13:$J$222,'C7 RESULTAT  20km TRAIL'!C$10,FALSE))</f>
        <v>PELLETIER</v>
      </c>
      <c r="D33" s="113" t="str">
        <f>IF(ISERROR(VLOOKUP($B33,'Course N°7--20 KM TRAIL'!$A$13:$J$222,'C7 RESULTAT  20km TRAIL'!D$10,FALSE)),"",VLOOKUP($B33,'Course N°7--20 KM TRAIL'!$A$13:$J$222,'C7 RESULTAT  20km TRAIL'!D$10,FALSE))</f>
        <v>JEROME</v>
      </c>
      <c r="E33" s="113" t="str">
        <f>IF(ISERROR(VLOOKUP($B33,'Course N°7--20 KM TRAIL'!$A$13:$J$222,'C7 RESULTAT  20km TRAIL'!F$10,FALSE)),"",VLOOKUP($B33,'Course N°7--20 KM TRAIL'!$A$13:$J$222,'C7 RESULTAT  20km TRAIL'!F$10,FALSE))</f>
        <v>VH1</v>
      </c>
      <c r="F33" s="113">
        <f>VLOOKUP(B33,'Course N°7--20 KM TRAIL'!A:N,9,0)</f>
        <v>0</v>
      </c>
      <c r="G33" s="204" t="str">
        <f t="shared" si="0"/>
        <v>1h 31m 57s</v>
      </c>
      <c r="H33" s="204"/>
      <c r="I33" s="204"/>
      <c r="J33" s="111">
        <v>1</v>
      </c>
      <c r="K33" s="111">
        <v>31</v>
      </c>
      <c r="L33" s="111">
        <v>57</v>
      </c>
    </row>
    <row r="34" spans="1:12" ht="20.100000000000001" customHeight="1" x14ac:dyDescent="0.2">
      <c r="A34" s="191">
        <v>22</v>
      </c>
      <c r="B34" s="192">
        <v>466</v>
      </c>
      <c r="C34" s="113" t="str">
        <f>IF(ISERROR(VLOOKUP($B34,'Course N°7--20 KM TRAIL'!$A$13:$J$222,'C7 RESULTAT  20km TRAIL'!C$10,FALSE)),"",VLOOKUP($B34,'Course N°7--20 KM TRAIL'!$A$13:$J$222,'C7 RESULTAT  20km TRAIL'!C$10,FALSE))</f>
        <v>DELORGE</v>
      </c>
      <c r="D34" s="113" t="str">
        <f>IF(ISERROR(VLOOKUP($B34,'Course N°7--20 KM TRAIL'!$A$13:$J$222,'C7 RESULTAT  20km TRAIL'!D$10,FALSE)),"",VLOOKUP($B34,'Course N°7--20 KM TRAIL'!$A$13:$J$222,'C7 RESULTAT  20km TRAIL'!D$10,FALSE))</f>
        <v>Pascal</v>
      </c>
      <c r="E34" s="113" t="str">
        <f>IF(ISERROR(VLOOKUP($B34,'Course N°7--20 KM TRAIL'!$A$13:$J$222,'C7 RESULTAT  20km TRAIL'!F$10,FALSE)),"",VLOOKUP($B34,'Course N°7--20 KM TRAIL'!$A$13:$J$222,'C7 RESULTAT  20km TRAIL'!F$10,FALSE))</f>
        <v>VH2</v>
      </c>
      <c r="F34" s="113">
        <f>VLOOKUP(B34,'Course N°7--20 KM TRAIL'!A:N,9,0)</f>
        <v>0</v>
      </c>
      <c r="G34" s="204" t="str">
        <f t="shared" si="0"/>
        <v>1h 32m 48s</v>
      </c>
      <c r="H34" s="204"/>
      <c r="I34" s="204"/>
      <c r="J34" s="111">
        <v>1</v>
      </c>
      <c r="K34" s="111">
        <v>32</v>
      </c>
      <c r="L34" s="111">
        <v>48</v>
      </c>
    </row>
    <row r="35" spans="1:12" ht="20.100000000000001" customHeight="1" x14ac:dyDescent="0.2">
      <c r="A35" s="191">
        <v>23</v>
      </c>
      <c r="B35" s="192">
        <v>442</v>
      </c>
      <c r="C35" s="113" t="str">
        <f>IF(ISERROR(VLOOKUP($B35,'Course N°7--20 KM TRAIL'!$A$13:$J$222,'C7 RESULTAT  20km TRAIL'!C$10,FALSE)),"",VLOOKUP($B35,'Course N°7--20 KM TRAIL'!$A$13:$J$222,'C7 RESULTAT  20km TRAIL'!C$10,FALSE))</f>
        <v>WATTELLIER</v>
      </c>
      <c r="D35" s="113" t="str">
        <f>IF(ISERROR(VLOOKUP($B35,'Course N°7--20 KM TRAIL'!$A$13:$J$222,'C7 RESULTAT  20km TRAIL'!D$10,FALSE)),"",VLOOKUP($B35,'Course N°7--20 KM TRAIL'!$A$13:$J$222,'C7 RESULTAT  20km TRAIL'!D$10,FALSE))</f>
        <v>Marc</v>
      </c>
      <c r="E35" s="113" t="str">
        <f>IF(ISERROR(VLOOKUP($B35,'Course N°7--20 KM TRAIL'!$A$13:$J$222,'C7 RESULTAT  20km TRAIL'!F$10,FALSE)),"",VLOOKUP($B35,'Course N°7--20 KM TRAIL'!$A$13:$J$222,'C7 RESULTAT  20km TRAIL'!F$10,FALSE))</f>
        <v>DOG</v>
      </c>
      <c r="F35" s="113" t="str">
        <f>VLOOKUP(B35,'Course N°7--20 KM TRAIL'!A:N,9,0)</f>
        <v>ACP BRETEUIL</v>
      </c>
      <c r="G35" s="204" t="str">
        <f t="shared" si="0"/>
        <v>1h 33m 30s</v>
      </c>
      <c r="H35" s="204"/>
      <c r="I35" s="204"/>
      <c r="J35" s="111">
        <v>1</v>
      </c>
      <c r="K35" s="111">
        <v>33</v>
      </c>
      <c r="L35" s="111">
        <v>30</v>
      </c>
    </row>
    <row r="36" spans="1:12" ht="20.100000000000001" customHeight="1" x14ac:dyDescent="0.2">
      <c r="A36" s="191">
        <v>24</v>
      </c>
      <c r="B36" s="192">
        <v>432</v>
      </c>
      <c r="C36" s="113" t="str">
        <f>IF(ISERROR(VLOOKUP($B36,'Course N°7--20 KM TRAIL'!$A$13:$J$222,'C7 RESULTAT  20km TRAIL'!C$10,FALSE)),"",VLOOKUP($B36,'Course N°7--20 KM TRAIL'!$A$13:$J$222,'C7 RESULTAT  20km TRAIL'!C$10,FALSE))</f>
        <v>CAPLIER</v>
      </c>
      <c r="D36" s="113" t="str">
        <f>IF(ISERROR(VLOOKUP($B36,'Course N°7--20 KM TRAIL'!$A$13:$J$222,'C7 RESULTAT  20km TRAIL'!D$10,FALSE)),"",VLOOKUP($B36,'Course N°7--20 KM TRAIL'!$A$13:$J$222,'C7 RESULTAT  20km TRAIL'!D$10,FALSE))</f>
        <v>Emmanuel</v>
      </c>
      <c r="E36" s="113" t="str">
        <f>IF(ISERROR(VLOOKUP($B36,'Course N°7--20 KM TRAIL'!$A$13:$J$222,'C7 RESULTAT  20km TRAIL'!F$10,FALSE)),"",VLOOKUP($B36,'Course N°7--20 KM TRAIL'!$A$13:$J$222,'C7 RESULTAT  20km TRAIL'!F$10,FALSE))</f>
        <v>SH</v>
      </c>
      <c r="F36" s="113">
        <f>VLOOKUP(B36,'Course N°7--20 KM TRAIL'!A:N,9,0)</f>
        <v>0</v>
      </c>
      <c r="G36" s="204" t="str">
        <f t="shared" si="0"/>
        <v>1h 34m 29s</v>
      </c>
      <c r="H36" s="204"/>
      <c r="I36" s="204"/>
      <c r="J36" s="111">
        <v>1</v>
      </c>
      <c r="K36" s="111">
        <v>34</v>
      </c>
      <c r="L36" s="111">
        <v>29</v>
      </c>
    </row>
    <row r="37" spans="1:12" ht="20.100000000000001" customHeight="1" x14ac:dyDescent="0.2">
      <c r="A37" s="191">
        <v>25</v>
      </c>
      <c r="B37" s="192">
        <v>455</v>
      </c>
      <c r="C37" s="113" t="str">
        <f>IF(ISERROR(VLOOKUP($B37,'Course N°7--20 KM TRAIL'!$A$13:$J$222,'C7 RESULTAT  20km TRAIL'!C$10,FALSE)),"",VLOOKUP($B37,'Course N°7--20 KM TRAIL'!$A$13:$J$222,'C7 RESULTAT  20km TRAIL'!C$10,FALSE))</f>
        <v>CARBONNET</v>
      </c>
      <c r="D37" s="113" t="str">
        <f>IF(ISERROR(VLOOKUP($B37,'Course N°7--20 KM TRAIL'!$A$13:$J$222,'C7 RESULTAT  20km TRAIL'!D$10,FALSE)),"",VLOOKUP($B37,'Course N°7--20 KM TRAIL'!$A$13:$J$222,'C7 RESULTAT  20km TRAIL'!D$10,FALSE))</f>
        <v>Fabrice</v>
      </c>
      <c r="E37" s="113" t="str">
        <f>IF(ISERROR(VLOOKUP($B37,'Course N°7--20 KM TRAIL'!$A$13:$J$222,'C7 RESULTAT  20km TRAIL'!F$10,FALSE)),"",VLOOKUP($B37,'Course N°7--20 KM TRAIL'!$A$13:$J$222,'C7 RESULTAT  20km TRAIL'!F$10,FALSE))</f>
        <v>VH1</v>
      </c>
      <c r="F37" s="113" t="str">
        <f>VLOOKUP(B37,'Course N°7--20 KM TRAIL'!A:N,9,0)</f>
        <v>ACP BRETEUIL</v>
      </c>
      <c r="G37" s="204" t="str">
        <f t="shared" si="0"/>
        <v>1h 34m 45s</v>
      </c>
      <c r="H37" s="204"/>
      <c r="I37" s="204"/>
      <c r="J37" s="111">
        <v>1</v>
      </c>
      <c r="K37" s="111">
        <v>34</v>
      </c>
      <c r="L37" s="111">
        <v>45</v>
      </c>
    </row>
    <row r="38" spans="1:12" ht="20.100000000000001" customHeight="1" x14ac:dyDescent="0.2">
      <c r="A38" s="191">
        <v>26</v>
      </c>
      <c r="B38" s="192">
        <v>460</v>
      </c>
      <c r="C38" s="113" t="str">
        <f>IF(ISERROR(VLOOKUP($B38,'Course N°7--20 KM TRAIL'!$A$13:$J$222,'C7 RESULTAT  20km TRAIL'!C$10,FALSE)),"",VLOOKUP($B38,'Course N°7--20 KM TRAIL'!$A$13:$J$222,'C7 RESULTAT  20km TRAIL'!C$10,FALSE))</f>
        <v>HERNEQUÉ</v>
      </c>
      <c r="D38" s="113" t="str">
        <f>IF(ISERROR(VLOOKUP($B38,'Course N°7--20 KM TRAIL'!$A$13:$J$222,'C7 RESULTAT  20km TRAIL'!D$10,FALSE)),"",VLOOKUP($B38,'Course N°7--20 KM TRAIL'!$A$13:$J$222,'C7 RESULTAT  20km TRAIL'!D$10,FALSE))</f>
        <v>Olivier</v>
      </c>
      <c r="E38" s="113" t="str">
        <f>IF(ISERROR(VLOOKUP($B38,'Course N°7--20 KM TRAIL'!$A$13:$J$222,'C7 RESULTAT  20km TRAIL'!F$10,FALSE)),"",VLOOKUP($B38,'Course N°7--20 KM TRAIL'!$A$13:$J$222,'C7 RESULTAT  20km TRAIL'!F$10,FALSE))</f>
        <v>VH1</v>
      </c>
      <c r="F38" s="113">
        <f>VLOOKUP(B38,'Course N°7--20 KM TRAIL'!A:N,9,0)</f>
        <v>0</v>
      </c>
      <c r="G38" s="204" t="str">
        <f t="shared" si="0"/>
        <v>1h 34m 54s</v>
      </c>
      <c r="H38" s="204"/>
      <c r="I38" s="204"/>
      <c r="J38" s="111">
        <v>1</v>
      </c>
      <c r="K38" s="111">
        <v>34</v>
      </c>
      <c r="L38" s="111">
        <v>54</v>
      </c>
    </row>
    <row r="39" spans="1:12" ht="20.100000000000001" customHeight="1" x14ac:dyDescent="0.2">
      <c r="A39" s="191">
        <v>27</v>
      </c>
      <c r="B39" s="192">
        <v>454</v>
      </c>
      <c r="C39" s="113" t="str">
        <f>IF(ISERROR(VLOOKUP($B39,'Course N°7--20 KM TRAIL'!$A$13:$J$222,'C7 RESULTAT  20km TRAIL'!C$10,FALSE)),"",VLOOKUP($B39,'Course N°7--20 KM TRAIL'!$A$13:$J$222,'C7 RESULTAT  20km TRAIL'!C$10,FALSE))</f>
        <v>VERSCHUERE</v>
      </c>
      <c r="D39" s="113" t="str">
        <f>IF(ISERROR(VLOOKUP($B39,'Course N°7--20 KM TRAIL'!$A$13:$J$222,'C7 RESULTAT  20km TRAIL'!D$10,FALSE)),"",VLOOKUP($B39,'Course N°7--20 KM TRAIL'!$A$13:$J$222,'C7 RESULTAT  20km TRAIL'!D$10,FALSE))</f>
        <v>Matthieu</v>
      </c>
      <c r="E39" s="113" t="str">
        <f>IF(ISERROR(VLOOKUP($B39,'Course N°7--20 KM TRAIL'!$A$13:$J$222,'C7 RESULTAT  20km TRAIL'!F$10,FALSE)),"",VLOOKUP($B39,'Course N°7--20 KM TRAIL'!$A$13:$J$222,'C7 RESULTAT  20km TRAIL'!F$10,FALSE))</f>
        <v>VH1</v>
      </c>
      <c r="F39" s="113">
        <f>VLOOKUP(B39,'Course N°7--20 KM TRAIL'!A:N,9,0)</f>
        <v>0</v>
      </c>
      <c r="G39" s="204" t="str">
        <f t="shared" si="0"/>
        <v>1h 35m 22s</v>
      </c>
      <c r="H39" s="204"/>
      <c r="I39" s="204"/>
      <c r="J39" s="111">
        <v>1</v>
      </c>
      <c r="K39" s="111">
        <v>35</v>
      </c>
      <c r="L39" s="111">
        <v>22</v>
      </c>
    </row>
    <row r="40" spans="1:12" ht="20.100000000000001" customHeight="1" x14ac:dyDescent="0.2">
      <c r="A40" s="191">
        <v>28</v>
      </c>
      <c r="B40" s="192">
        <v>489</v>
      </c>
      <c r="C40" s="113" t="str">
        <f>IF(ISERROR(VLOOKUP($B40,'Course N°7--20 KM TRAIL'!$A$13:$J$222,'C7 RESULTAT  20km TRAIL'!C$10,FALSE)),"",VLOOKUP($B40,'Course N°7--20 KM TRAIL'!$A$13:$J$222,'C7 RESULTAT  20km TRAIL'!C$10,FALSE))</f>
        <v>TRANCART</v>
      </c>
      <c r="D40" s="113" t="str">
        <f>IF(ISERROR(VLOOKUP($B40,'Course N°7--20 KM TRAIL'!$A$13:$J$222,'C7 RESULTAT  20km TRAIL'!D$10,FALSE)),"",VLOOKUP($B40,'Course N°7--20 KM TRAIL'!$A$13:$J$222,'C7 RESULTAT  20km TRAIL'!D$10,FALSE))</f>
        <v>SIMON</v>
      </c>
      <c r="E40" s="113" t="str">
        <f>IF(ISERROR(VLOOKUP($B40,'Course N°7--20 KM TRAIL'!$A$13:$J$222,'C7 RESULTAT  20km TRAIL'!F$10,FALSE)),"",VLOOKUP($B40,'Course N°7--20 KM TRAIL'!$A$13:$J$222,'C7 RESULTAT  20km TRAIL'!F$10,FALSE))</f>
        <v>SH</v>
      </c>
      <c r="F40" s="113">
        <f>VLOOKUP(B40,'Course N°7--20 KM TRAIL'!A:N,9,0)</f>
        <v>0</v>
      </c>
      <c r="G40" s="204" t="str">
        <f t="shared" si="0"/>
        <v>1h 35m 49s</v>
      </c>
      <c r="H40" s="204"/>
      <c r="I40" s="204"/>
      <c r="J40" s="111">
        <v>1</v>
      </c>
      <c r="K40" s="111">
        <v>35</v>
      </c>
      <c r="L40" s="111">
        <v>49</v>
      </c>
    </row>
    <row r="41" spans="1:12" ht="20.100000000000001" customHeight="1" x14ac:dyDescent="0.2">
      <c r="A41" s="191">
        <v>29</v>
      </c>
      <c r="B41" s="192">
        <v>484</v>
      </c>
      <c r="C41" s="113" t="str">
        <f>IF(ISERROR(VLOOKUP($B41,'Course N°7--20 KM TRAIL'!$A$13:$J$222,'C7 RESULTAT  20km TRAIL'!C$10,FALSE)),"",VLOOKUP($B41,'Course N°7--20 KM TRAIL'!$A$13:$J$222,'C7 RESULTAT  20km TRAIL'!C$10,FALSE))</f>
        <v>CRETE</v>
      </c>
      <c r="D41" s="113" t="str">
        <f>IF(ISERROR(VLOOKUP($B41,'Course N°7--20 KM TRAIL'!$A$13:$J$222,'C7 RESULTAT  20km TRAIL'!D$10,FALSE)),"",VLOOKUP($B41,'Course N°7--20 KM TRAIL'!$A$13:$J$222,'C7 RESULTAT  20km TRAIL'!D$10,FALSE))</f>
        <v>PIERRE</v>
      </c>
      <c r="E41" s="113" t="str">
        <f>IF(ISERROR(VLOOKUP($B41,'Course N°7--20 KM TRAIL'!$A$13:$J$222,'C7 RESULTAT  20km TRAIL'!F$10,FALSE)),"",VLOOKUP($B41,'Course N°7--20 KM TRAIL'!$A$13:$J$222,'C7 RESULTAT  20km TRAIL'!F$10,FALSE))</f>
        <v>SH</v>
      </c>
      <c r="F41" s="113">
        <f>VLOOKUP(B41,'Course N°7--20 KM TRAIL'!A:N,9,0)</f>
        <v>0</v>
      </c>
      <c r="G41" s="204" t="str">
        <f t="shared" si="0"/>
        <v>1h 36m 24s</v>
      </c>
      <c r="H41" s="204"/>
      <c r="I41" s="204"/>
      <c r="J41" s="111">
        <v>1</v>
      </c>
      <c r="K41" s="111">
        <v>36</v>
      </c>
      <c r="L41" s="111">
        <v>24</v>
      </c>
    </row>
    <row r="42" spans="1:12" ht="20.100000000000001" customHeight="1" x14ac:dyDescent="0.2">
      <c r="A42" s="191">
        <v>30</v>
      </c>
      <c r="B42" s="192">
        <v>495</v>
      </c>
      <c r="C42" s="113" t="str">
        <f>IF(ISERROR(VLOOKUP($B42,'Course N°7--20 KM TRAIL'!$A$13:$J$222,'C7 RESULTAT  20km TRAIL'!C$10,FALSE)),"",VLOOKUP($B42,'Course N°7--20 KM TRAIL'!$A$13:$J$222,'C7 RESULTAT  20km TRAIL'!C$10,FALSE))</f>
        <v>DEPAULA</v>
      </c>
      <c r="D42" s="113" t="str">
        <f>IF(ISERROR(VLOOKUP($B42,'Course N°7--20 KM TRAIL'!$A$13:$J$222,'C7 RESULTAT  20km TRAIL'!D$10,FALSE)),"",VLOOKUP($B42,'Course N°7--20 KM TRAIL'!$A$13:$J$222,'C7 RESULTAT  20km TRAIL'!D$10,FALSE))</f>
        <v>GWENAELLE</v>
      </c>
      <c r="E42" s="113" t="str">
        <f>IF(ISERROR(VLOOKUP($B42,'Course N°7--20 KM TRAIL'!$A$13:$J$222,'C7 RESULTAT  20km TRAIL'!F$10,FALSE)),"",VLOOKUP($B42,'Course N°7--20 KM TRAIL'!$A$13:$J$222,'C7 RESULTAT  20km TRAIL'!F$10,FALSE))</f>
        <v>VF1</v>
      </c>
      <c r="F42" s="113">
        <f>VLOOKUP(B42,'Course N°7--20 KM TRAIL'!A:N,9,0)</f>
        <v>0</v>
      </c>
      <c r="G42" s="204" t="str">
        <f t="shared" si="0"/>
        <v>1h 36m 40s</v>
      </c>
      <c r="H42" s="204"/>
      <c r="I42" s="204"/>
      <c r="J42" s="111">
        <v>1</v>
      </c>
      <c r="K42" s="111">
        <v>36</v>
      </c>
      <c r="L42" s="111">
        <v>40</v>
      </c>
    </row>
    <row r="43" spans="1:12" ht="20.100000000000001" customHeight="1" x14ac:dyDescent="0.2">
      <c r="A43" s="191">
        <v>31</v>
      </c>
      <c r="B43" s="192">
        <v>441</v>
      </c>
      <c r="C43" s="113" t="str">
        <f>IF(ISERROR(VLOOKUP($B43,'Course N°7--20 KM TRAIL'!$A$13:$J$222,'C7 RESULTAT  20km TRAIL'!C$10,FALSE)),"",VLOOKUP($B43,'Course N°7--20 KM TRAIL'!$A$13:$J$222,'C7 RESULTAT  20km TRAIL'!C$10,FALSE))</f>
        <v>MINARD</v>
      </c>
      <c r="D43" s="113" t="str">
        <f>IF(ISERROR(VLOOKUP($B43,'Course N°7--20 KM TRAIL'!$A$13:$J$222,'C7 RESULTAT  20km TRAIL'!D$10,FALSE)),"",VLOOKUP($B43,'Course N°7--20 KM TRAIL'!$A$13:$J$222,'C7 RESULTAT  20km TRAIL'!D$10,FALSE))</f>
        <v>Gilles</v>
      </c>
      <c r="E43" s="113" t="str">
        <f>IF(ISERROR(VLOOKUP($B43,'Course N°7--20 KM TRAIL'!$A$13:$J$222,'C7 RESULTAT  20km TRAIL'!F$10,FALSE)),"",VLOOKUP($B43,'Course N°7--20 KM TRAIL'!$A$13:$J$222,'C7 RESULTAT  20km TRAIL'!F$10,FALSE))</f>
        <v>VH2</v>
      </c>
      <c r="F43" s="113" t="str">
        <f>VLOOKUP(B43,'Course N°7--20 KM TRAIL'!A:N,9,0)</f>
        <v>ASSO VERBERIE</v>
      </c>
      <c r="G43" s="204" t="str">
        <f t="shared" si="0"/>
        <v>1h 36m 52s</v>
      </c>
      <c r="H43" s="204"/>
      <c r="I43" s="204"/>
      <c r="J43" s="111">
        <v>1</v>
      </c>
      <c r="K43" s="111">
        <v>36</v>
      </c>
      <c r="L43" s="111">
        <v>52</v>
      </c>
    </row>
    <row r="44" spans="1:12" ht="20.100000000000001" customHeight="1" x14ac:dyDescent="0.2">
      <c r="A44" s="191">
        <v>32</v>
      </c>
      <c r="B44" s="192">
        <v>471</v>
      </c>
      <c r="C44" s="113" t="str">
        <f>IF(ISERROR(VLOOKUP($B44,'Course N°7--20 KM TRAIL'!$A$13:$J$222,'C7 RESULTAT  20km TRAIL'!C$10,FALSE)),"",VLOOKUP($B44,'Course N°7--20 KM TRAIL'!$A$13:$J$222,'C7 RESULTAT  20km TRAIL'!C$10,FALSE))</f>
        <v>LANGLOIS</v>
      </c>
      <c r="D44" s="113" t="str">
        <f>IF(ISERROR(VLOOKUP($B44,'Course N°7--20 KM TRAIL'!$A$13:$J$222,'C7 RESULTAT  20km TRAIL'!D$10,FALSE)),"",VLOOKUP($B44,'Course N°7--20 KM TRAIL'!$A$13:$J$222,'C7 RESULTAT  20km TRAIL'!D$10,FALSE))</f>
        <v>DANIEL</v>
      </c>
      <c r="E44" s="113" t="str">
        <f>IF(ISERROR(VLOOKUP($B44,'Course N°7--20 KM TRAIL'!$A$13:$J$222,'C7 RESULTAT  20km TRAIL'!F$10,FALSE)),"",VLOOKUP($B44,'Course N°7--20 KM TRAIL'!$A$13:$J$222,'C7 RESULTAT  20km TRAIL'!F$10,FALSE))</f>
        <v>VH3</v>
      </c>
      <c r="F44" s="113">
        <f>VLOOKUP(B44,'Course N°7--20 KM TRAIL'!A:N,9,0)</f>
        <v>0</v>
      </c>
      <c r="G44" s="204" t="str">
        <f t="shared" si="0"/>
        <v>1h 36m 57s</v>
      </c>
      <c r="H44" s="204"/>
      <c r="I44" s="204"/>
      <c r="J44" s="111">
        <v>1</v>
      </c>
      <c r="K44" s="111">
        <v>36</v>
      </c>
      <c r="L44" s="111">
        <v>57</v>
      </c>
    </row>
    <row r="45" spans="1:12" ht="20.100000000000001" customHeight="1" x14ac:dyDescent="0.2">
      <c r="A45" s="191">
        <v>33</v>
      </c>
      <c r="B45" s="192">
        <v>423</v>
      </c>
      <c r="C45" s="113" t="str">
        <f>IF(ISERROR(VLOOKUP($B45,'Course N°7--20 KM TRAIL'!$A$13:$J$222,'C7 RESULTAT  20km TRAIL'!C$10,FALSE)),"",VLOOKUP($B45,'Course N°7--20 KM TRAIL'!$A$13:$J$222,'C7 RESULTAT  20km TRAIL'!C$10,FALSE))</f>
        <v>NOLLET</v>
      </c>
      <c r="D45" s="113" t="str">
        <f>IF(ISERROR(VLOOKUP($B45,'Course N°7--20 KM TRAIL'!$A$13:$J$222,'C7 RESULTAT  20km TRAIL'!D$10,FALSE)),"",VLOOKUP($B45,'Course N°7--20 KM TRAIL'!$A$13:$J$222,'C7 RESULTAT  20km TRAIL'!D$10,FALSE))</f>
        <v>LOÏC</v>
      </c>
      <c r="E45" s="113" t="str">
        <f>IF(ISERROR(VLOOKUP($B45,'Course N°7--20 KM TRAIL'!$A$13:$J$222,'C7 RESULTAT  20km TRAIL'!F$10,FALSE)),"",VLOOKUP($B45,'Course N°7--20 KM TRAIL'!$A$13:$J$222,'C7 RESULTAT  20km TRAIL'!F$10,FALSE))</f>
        <v>VH1</v>
      </c>
      <c r="F45" s="113">
        <f>VLOOKUP(B45,'Course N°7--20 KM TRAIL'!A:N,9,0)</f>
        <v>0</v>
      </c>
      <c r="G45" s="204" t="str">
        <f t="shared" si="0"/>
        <v>1h 37m 39s</v>
      </c>
      <c r="H45" s="204"/>
      <c r="I45" s="204"/>
      <c r="J45" s="111">
        <v>1</v>
      </c>
      <c r="K45" s="111">
        <v>37</v>
      </c>
      <c r="L45" s="111">
        <v>39</v>
      </c>
    </row>
    <row r="46" spans="1:12" ht="20.100000000000001" customHeight="1" x14ac:dyDescent="0.2">
      <c r="A46" s="191">
        <v>34</v>
      </c>
      <c r="B46" s="192">
        <v>458</v>
      </c>
      <c r="C46" s="113" t="str">
        <f>IF(ISERROR(VLOOKUP($B46,'Course N°7--20 KM TRAIL'!$A$13:$J$222,'C7 RESULTAT  20km TRAIL'!C$10,FALSE)),"",VLOOKUP($B46,'Course N°7--20 KM TRAIL'!$A$13:$J$222,'C7 RESULTAT  20km TRAIL'!C$10,FALSE))</f>
        <v>HENRY</v>
      </c>
      <c r="D46" s="113" t="str">
        <f>IF(ISERROR(VLOOKUP($B46,'Course N°7--20 KM TRAIL'!$A$13:$J$222,'C7 RESULTAT  20km TRAIL'!D$10,FALSE)),"",VLOOKUP($B46,'Course N°7--20 KM TRAIL'!$A$13:$J$222,'C7 RESULTAT  20km TRAIL'!D$10,FALSE))</f>
        <v>Sébastien</v>
      </c>
      <c r="E46" s="113" t="str">
        <f>IF(ISERROR(VLOOKUP($B46,'Course N°7--20 KM TRAIL'!$A$13:$J$222,'C7 RESULTAT  20km TRAIL'!F$10,FALSE)),"",VLOOKUP($B46,'Course N°7--20 KM TRAIL'!$A$13:$J$222,'C7 RESULTAT  20km TRAIL'!F$10,FALSE))</f>
        <v>VH1</v>
      </c>
      <c r="F46" s="113">
        <f>VLOOKUP(B46,'Course N°7--20 KM TRAIL'!A:N,9,0)</f>
        <v>0</v>
      </c>
      <c r="G46" s="204" t="str">
        <f t="shared" si="0"/>
        <v>1h 37m 44s</v>
      </c>
      <c r="H46" s="204"/>
      <c r="I46" s="204"/>
      <c r="J46" s="111">
        <v>1</v>
      </c>
      <c r="K46" s="111">
        <v>37</v>
      </c>
      <c r="L46" s="111">
        <v>44</v>
      </c>
    </row>
    <row r="47" spans="1:12" ht="20.100000000000001" customHeight="1" x14ac:dyDescent="0.2">
      <c r="A47" s="191">
        <v>35</v>
      </c>
      <c r="B47" s="192">
        <v>481</v>
      </c>
      <c r="C47" s="113" t="str">
        <f>IF(ISERROR(VLOOKUP($B47,'Course N°7--20 KM TRAIL'!$A$13:$J$222,'C7 RESULTAT  20km TRAIL'!C$10,FALSE)),"",VLOOKUP($B47,'Course N°7--20 KM TRAIL'!$A$13:$J$222,'C7 RESULTAT  20km TRAIL'!C$10,FALSE))</f>
        <v>LECOCQ</v>
      </c>
      <c r="D47" s="113" t="str">
        <f>IF(ISERROR(VLOOKUP($B47,'Course N°7--20 KM TRAIL'!$A$13:$J$222,'C7 RESULTAT  20km TRAIL'!D$10,FALSE)),"",VLOOKUP($B47,'Course N°7--20 KM TRAIL'!$A$13:$J$222,'C7 RESULTAT  20km TRAIL'!D$10,FALSE))</f>
        <v>RUDY</v>
      </c>
      <c r="E47" s="113" t="str">
        <f>IF(ISERROR(VLOOKUP($B47,'Course N°7--20 KM TRAIL'!$A$13:$J$222,'C7 RESULTAT  20km TRAIL'!F$10,FALSE)),"",VLOOKUP($B47,'Course N°7--20 KM TRAIL'!$A$13:$J$222,'C7 RESULTAT  20km TRAIL'!F$10,FALSE))</f>
        <v>VH1</v>
      </c>
      <c r="F47" s="113">
        <f>VLOOKUP(B47,'Course N°7--20 KM TRAIL'!A:N,9,0)</f>
        <v>0</v>
      </c>
      <c r="G47" s="204" t="str">
        <f t="shared" si="0"/>
        <v>1h 38m 52s</v>
      </c>
      <c r="H47" s="204"/>
      <c r="I47" s="204"/>
      <c r="J47" s="111">
        <v>1</v>
      </c>
      <c r="K47" s="111">
        <v>38</v>
      </c>
      <c r="L47" s="111">
        <v>52</v>
      </c>
    </row>
    <row r="48" spans="1:12" ht="20.100000000000001" customHeight="1" x14ac:dyDescent="0.2">
      <c r="A48" s="191">
        <v>36</v>
      </c>
      <c r="B48" s="192">
        <v>467</v>
      </c>
      <c r="C48" s="113" t="str">
        <f>IF(ISERROR(VLOOKUP($B48,'Course N°7--20 KM TRAIL'!$A$13:$J$222,'C7 RESULTAT  20km TRAIL'!C$10,FALSE)),"",VLOOKUP($B48,'Course N°7--20 KM TRAIL'!$A$13:$J$222,'C7 RESULTAT  20km TRAIL'!C$10,FALSE))</f>
        <v>MOMON</v>
      </c>
      <c r="D48" s="113" t="str">
        <f>IF(ISERROR(VLOOKUP($B48,'Course N°7--20 KM TRAIL'!$A$13:$J$222,'C7 RESULTAT  20km TRAIL'!D$10,FALSE)),"",VLOOKUP($B48,'Course N°7--20 KM TRAIL'!$A$13:$J$222,'C7 RESULTAT  20km TRAIL'!D$10,FALSE))</f>
        <v>Tristan</v>
      </c>
      <c r="E48" s="113" t="str">
        <f>IF(ISERROR(VLOOKUP($B48,'Course N°7--20 KM TRAIL'!$A$13:$J$222,'C7 RESULTAT  20km TRAIL'!F$10,FALSE)),"",VLOOKUP($B48,'Course N°7--20 KM TRAIL'!$A$13:$J$222,'C7 RESULTAT  20km TRAIL'!F$10,FALSE))</f>
        <v>SH</v>
      </c>
      <c r="F48" s="113">
        <f>VLOOKUP(B48,'Course N°7--20 KM TRAIL'!A:N,9,0)</f>
        <v>0</v>
      </c>
      <c r="G48" s="204" t="str">
        <f t="shared" si="0"/>
        <v>1h 40m 31s</v>
      </c>
      <c r="H48" s="204"/>
      <c r="I48" s="204"/>
      <c r="J48" s="111">
        <v>1</v>
      </c>
      <c r="K48" s="111">
        <v>40</v>
      </c>
      <c r="L48" s="111">
        <v>31</v>
      </c>
    </row>
    <row r="49" spans="1:12" ht="20.100000000000001" customHeight="1" x14ac:dyDescent="0.2">
      <c r="A49" s="191">
        <v>37</v>
      </c>
      <c r="B49" s="192">
        <v>425</v>
      </c>
      <c r="C49" s="113" t="str">
        <f>IF(ISERROR(VLOOKUP($B49,'Course N°7--20 KM TRAIL'!$A$13:$J$222,'C7 RESULTAT  20km TRAIL'!C$10,FALSE)),"",VLOOKUP($B49,'Course N°7--20 KM TRAIL'!$A$13:$J$222,'C7 RESULTAT  20km TRAIL'!C$10,FALSE))</f>
        <v>CRETE</v>
      </c>
      <c r="D49" s="113" t="str">
        <f>IF(ISERROR(VLOOKUP($B49,'Course N°7--20 KM TRAIL'!$A$13:$J$222,'C7 RESULTAT  20km TRAIL'!D$10,FALSE)),"",VLOOKUP($B49,'Course N°7--20 KM TRAIL'!$A$13:$J$222,'C7 RESULTAT  20km TRAIL'!D$10,FALSE))</f>
        <v>BENOIT</v>
      </c>
      <c r="E49" s="113" t="str">
        <f>IF(ISERROR(VLOOKUP($B49,'Course N°7--20 KM TRAIL'!$A$13:$J$222,'C7 RESULTAT  20km TRAIL'!F$10,FALSE)),"",VLOOKUP($B49,'Course N°7--20 KM TRAIL'!$A$13:$J$222,'C7 RESULTAT  20km TRAIL'!F$10,FALSE))</f>
        <v>VH1</v>
      </c>
      <c r="F49" s="113">
        <f>VLOOKUP(B49,'Course N°7--20 KM TRAIL'!A:N,9,0)</f>
        <v>0</v>
      </c>
      <c r="G49" s="204" t="str">
        <f t="shared" si="0"/>
        <v>1h 40m 44s</v>
      </c>
      <c r="H49" s="204"/>
      <c r="I49" s="204"/>
      <c r="J49" s="111">
        <v>1</v>
      </c>
      <c r="K49" s="111">
        <v>40</v>
      </c>
      <c r="L49" s="111">
        <v>44</v>
      </c>
    </row>
    <row r="50" spans="1:12" ht="20.100000000000001" customHeight="1" x14ac:dyDescent="0.2">
      <c r="A50" s="191">
        <v>38</v>
      </c>
      <c r="B50" s="192">
        <v>424</v>
      </c>
      <c r="C50" s="113" t="str">
        <f>IF(ISERROR(VLOOKUP($B50,'Course N°7--20 KM TRAIL'!$A$13:$J$222,'C7 RESULTAT  20km TRAIL'!C$10,FALSE)),"",VLOOKUP($B50,'Course N°7--20 KM TRAIL'!$A$13:$J$222,'C7 RESULTAT  20km TRAIL'!C$10,FALSE))</f>
        <v>DEMAREST</v>
      </c>
      <c r="D50" s="113" t="str">
        <f>IF(ISERROR(VLOOKUP($B50,'Course N°7--20 KM TRAIL'!$A$13:$J$222,'C7 RESULTAT  20km TRAIL'!D$10,FALSE)),"",VLOOKUP($B50,'Course N°7--20 KM TRAIL'!$A$13:$J$222,'C7 RESULTAT  20km TRAIL'!D$10,FALSE))</f>
        <v>JEAN CHARLES</v>
      </c>
      <c r="E50" s="113" t="str">
        <f>IF(ISERROR(VLOOKUP($B50,'Course N°7--20 KM TRAIL'!$A$13:$J$222,'C7 RESULTAT  20km TRAIL'!F$10,FALSE)),"",VLOOKUP($B50,'Course N°7--20 KM TRAIL'!$A$13:$J$222,'C7 RESULTAT  20km TRAIL'!F$10,FALSE))</f>
        <v>SH</v>
      </c>
      <c r="F50" s="113">
        <f>VLOOKUP(B50,'Course N°7--20 KM TRAIL'!A:N,9,0)</f>
        <v>0</v>
      </c>
      <c r="G50" s="204" t="str">
        <f t="shared" si="0"/>
        <v>1h 40m 46s</v>
      </c>
      <c r="H50" s="204"/>
      <c r="I50" s="204"/>
      <c r="J50" s="111">
        <v>1</v>
      </c>
      <c r="K50" s="111">
        <v>40</v>
      </c>
      <c r="L50" s="111">
        <v>46</v>
      </c>
    </row>
    <row r="51" spans="1:12" ht="20.100000000000001" customHeight="1" x14ac:dyDescent="0.2">
      <c r="A51" s="191">
        <v>39</v>
      </c>
      <c r="B51" s="192">
        <v>426</v>
      </c>
      <c r="C51" s="113" t="str">
        <f>IF(ISERROR(VLOOKUP($B51,'Course N°7--20 KM TRAIL'!$A$13:$J$222,'C7 RESULTAT  20km TRAIL'!C$10,FALSE)),"",VLOOKUP($B51,'Course N°7--20 KM TRAIL'!$A$13:$J$222,'C7 RESULTAT  20km TRAIL'!C$10,FALSE))</f>
        <v>BUNEL</v>
      </c>
      <c r="D51" s="113" t="str">
        <f>IF(ISERROR(VLOOKUP($B51,'Course N°7--20 KM TRAIL'!$A$13:$J$222,'C7 RESULTAT  20km TRAIL'!D$10,FALSE)),"",VLOOKUP($B51,'Course N°7--20 KM TRAIL'!$A$13:$J$222,'C7 RESULTAT  20km TRAIL'!D$10,FALSE))</f>
        <v>MAXIME</v>
      </c>
      <c r="E51" s="113" t="str">
        <f>IF(ISERROR(VLOOKUP($B51,'Course N°7--20 KM TRAIL'!$A$13:$J$222,'C7 RESULTAT  20km TRAIL'!F$10,FALSE)),"",VLOOKUP($B51,'Course N°7--20 KM TRAIL'!$A$13:$J$222,'C7 RESULTAT  20km TRAIL'!F$10,FALSE))</f>
        <v>EH</v>
      </c>
      <c r="F51" s="113">
        <f>VLOOKUP(B51,'Course N°7--20 KM TRAIL'!A:N,9,0)</f>
        <v>0</v>
      </c>
      <c r="G51" s="204" t="str">
        <f t="shared" si="0"/>
        <v>1h 40m 49s</v>
      </c>
      <c r="H51" s="204"/>
      <c r="I51" s="204"/>
      <c r="J51" s="111">
        <v>1</v>
      </c>
      <c r="K51" s="111">
        <v>40</v>
      </c>
      <c r="L51" s="111">
        <v>49</v>
      </c>
    </row>
    <row r="52" spans="1:12" ht="20.100000000000001" customHeight="1" x14ac:dyDescent="0.2">
      <c r="A52" s="191">
        <v>40</v>
      </c>
      <c r="B52" s="192">
        <v>445</v>
      </c>
      <c r="C52" s="113" t="str">
        <f>IF(ISERROR(VLOOKUP($B52,'Course N°7--20 KM TRAIL'!$A$13:$J$222,'C7 RESULTAT  20km TRAIL'!C$10,FALSE)),"",VLOOKUP($B52,'Course N°7--20 KM TRAIL'!$A$13:$J$222,'C7 RESULTAT  20km TRAIL'!C$10,FALSE))</f>
        <v>KING</v>
      </c>
      <c r="D52" s="113" t="str">
        <f>IF(ISERROR(VLOOKUP($B52,'Course N°7--20 KM TRAIL'!$A$13:$J$222,'C7 RESULTAT  20km TRAIL'!D$10,FALSE)),"",VLOOKUP($B52,'Course N°7--20 KM TRAIL'!$A$13:$J$222,'C7 RESULTAT  20km TRAIL'!D$10,FALSE))</f>
        <v>Nicolas</v>
      </c>
      <c r="E52" s="113" t="str">
        <f>IF(ISERROR(VLOOKUP($B52,'Course N°7--20 KM TRAIL'!$A$13:$J$222,'C7 RESULTAT  20km TRAIL'!F$10,FALSE)),"",VLOOKUP($B52,'Course N°7--20 KM TRAIL'!$A$13:$J$222,'C7 RESULTAT  20km TRAIL'!F$10,FALSE))</f>
        <v>VH1</v>
      </c>
      <c r="F52" s="113" t="str">
        <f>VLOOKUP(B52,'Course N°7--20 KM TRAIL'!A:N,9,0)</f>
        <v>ACP BRETEUIL</v>
      </c>
      <c r="G52" s="204" t="str">
        <f t="shared" si="0"/>
        <v>1h 40m 54s</v>
      </c>
      <c r="H52" s="204"/>
      <c r="I52" s="204"/>
      <c r="J52" s="111">
        <v>1</v>
      </c>
      <c r="K52" s="111">
        <v>40</v>
      </c>
      <c r="L52" s="111">
        <v>54</v>
      </c>
    </row>
    <row r="53" spans="1:12" ht="20.100000000000001" customHeight="1" x14ac:dyDescent="0.2">
      <c r="A53" s="191">
        <v>41</v>
      </c>
      <c r="B53" s="192">
        <v>459</v>
      </c>
      <c r="C53" s="113" t="str">
        <f>IF(ISERROR(VLOOKUP($B53,'Course N°7--20 KM TRAIL'!$A$13:$J$222,'C7 RESULTAT  20km TRAIL'!C$10,FALSE)),"",VLOOKUP($B53,'Course N°7--20 KM TRAIL'!$A$13:$J$222,'C7 RESULTAT  20km TRAIL'!C$10,FALSE))</f>
        <v>DEBRYE</v>
      </c>
      <c r="D53" s="113" t="str">
        <f>IF(ISERROR(VLOOKUP($B53,'Course N°7--20 KM TRAIL'!$A$13:$J$222,'C7 RESULTAT  20km TRAIL'!D$10,FALSE)),"",VLOOKUP($B53,'Course N°7--20 KM TRAIL'!$A$13:$J$222,'C7 RESULTAT  20km TRAIL'!D$10,FALSE))</f>
        <v>Aurélien</v>
      </c>
      <c r="E53" s="113" t="str">
        <f>IF(ISERROR(VLOOKUP($B53,'Course N°7--20 KM TRAIL'!$A$13:$J$222,'C7 RESULTAT  20km TRAIL'!F$10,FALSE)),"",VLOOKUP($B53,'Course N°7--20 KM TRAIL'!$A$13:$J$222,'C7 RESULTAT  20km TRAIL'!F$10,FALSE))</f>
        <v>SH</v>
      </c>
      <c r="F53" s="113">
        <f>VLOOKUP(B53,'Course N°7--20 KM TRAIL'!A:N,9,0)</f>
        <v>0</v>
      </c>
      <c r="G53" s="204" t="str">
        <f t="shared" si="0"/>
        <v>1h 42m 1s</v>
      </c>
      <c r="H53" s="204"/>
      <c r="I53" s="204"/>
      <c r="J53" s="111">
        <v>1</v>
      </c>
      <c r="K53" s="111">
        <v>42</v>
      </c>
      <c r="L53" s="111">
        <v>1</v>
      </c>
    </row>
    <row r="54" spans="1:12" ht="20.100000000000001" customHeight="1" x14ac:dyDescent="0.2">
      <c r="A54" s="191">
        <v>42</v>
      </c>
      <c r="B54" s="192">
        <v>456</v>
      </c>
      <c r="C54" s="113" t="str">
        <f>IF(ISERROR(VLOOKUP($B54,'Course N°7--20 KM TRAIL'!$A$13:$J$222,'C7 RESULTAT  20km TRAIL'!C$10,FALSE)),"",VLOOKUP($B54,'Course N°7--20 KM TRAIL'!$A$13:$J$222,'C7 RESULTAT  20km TRAIL'!C$10,FALSE))</f>
        <v>MERCIER</v>
      </c>
      <c r="D54" s="113" t="str">
        <f>IF(ISERROR(VLOOKUP($B54,'Course N°7--20 KM TRAIL'!$A$13:$J$222,'C7 RESULTAT  20km TRAIL'!D$10,FALSE)),"",VLOOKUP($B54,'Course N°7--20 KM TRAIL'!$A$13:$J$222,'C7 RESULTAT  20km TRAIL'!D$10,FALSE))</f>
        <v>Eric</v>
      </c>
      <c r="E54" s="113" t="str">
        <f>IF(ISERROR(VLOOKUP($B54,'Course N°7--20 KM TRAIL'!$A$13:$J$222,'C7 RESULTAT  20km TRAIL'!F$10,FALSE)),"",VLOOKUP($B54,'Course N°7--20 KM TRAIL'!$A$13:$J$222,'C7 RESULTAT  20km TRAIL'!F$10,FALSE))</f>
        <v>VH1</v>
      </c>
      <c r="F54" s="113">
        <f>VLOOKUP(B54,'Course N°7--20 KM TRAIL'!A:N,9,0)</f>
        <v>0</v>
      </c>
      <c r="G54" s="204" t="str">
        <f t="shared" si="0"/>
        <v>1h 42m 29s</v>
      </c>
      <c r="H54" s="204"/>
      <c r="I54" s="204"/>
      <c r="J54" s="111">
        <v>1</v>
      </c>
      <c r="K54" s="111">
        <v>42</v>
      </c>
      <c r="L54" s="111">
        <v>29</v>
      </c>
    </row>
    <row r="55" spans="1:12" ht="20.100000000000001" customHeight="1" x14ac:dyDescent="0.2">
      <c r="A55" s="191">
        <v>43</v>
      </c>
      <c r="B55" s="192">
        <v>498</v>
      </c>
      <c r="C55" s="113" t="str">
        <f>IF(ISERROR(VLOOKUP($B55,'Course N°7--20 KM TRAIL'!$A$13:$J$222,'C7 RESULTAT  20km TRAIL'!C$10,FALSE)),"",VLOOKUP($B55,'Course N°7--20 KM TRAIL'!$A$13:$J$222,'C7 RESULTAT  20km TRAIL'!C$10,FALSE))</f>
        <v>PRUVOT</v>
      </c>
      <c r="D55" s="113" t="str">
        <f>IF(ISERROR(VLOOKUP($B55,'Course N°7--20 KM TRAIL'!$A$13:$J$222,'C7 RESULTAT  20km TRAIL'!D$10,FALSE)),"",VLOOKUP($B55,'Course N°7--20 KM TRAIL'!$A$13:$J$222,'C7 RESULTAT  20km TRAIL'!D$10,FALSE))</f>
        <v>CLEMENCE</v>
      </c>
      <c r="E55" s="113" t="str">
        <f>IF(ISERROR(VLOOKUP($B55,'Course N°7--20 KM TRAIL'!$A$13:$J$222,'C7 RESULTAT  20km TRAIL'!F$10,FALSE)),"",VLOOKUP($B55,'Course N°7--20 KM TRAIL'!$A$13:$J$222,'C7 RESULTAT  20km TRAIL'!F$10,FALSE))</f>
        <v>SF</v>
      </c>
      <c r="F55" s="113">
        <f>VLOOKUP(B55,'Course N°7--20 KM TRAIL'!A:N,9,0)</f>
        <v>0</v>
      </c>
      <c r="G55" s="204" t="str">
        <f t="shared" si="0"/>
        <v>1h 43m 44s</v>
      </c>
      <c r="H55" s="204"/>
      <c r="I55" s="204"/>
      <c r="J55" s="111">
        <v>1</v>
      </c>
      <c r="K55" s="111">
        <v>43</v>
      </c>
      <c r="L55" s="111">
        <v>44</v>
      </c>
    </row>
    <row r="56" spans="1:12" ht="20.100000000000001" customHeight="1" x14ac:dyDescent="0.2">
      <c r="A56" s="191">
        <v>44</v>
      </c>
      <c r="B56" s="192">
        <v>415</v>
      </c>
      <c r="C56" s="113" t="str">
        <f>IF(ISERROR(VLOOKUP($B56,'Course N°7--20 KM TRAIL'!$A$13:$J$222,'C7 RESULTAT  20km TRAIL'!C$10,FALSE)),"",VLOOKUP($B56,'Course N°7--20 KM TRAIL'!$A$13:$J$222,'C7 RESULTAT  20km TRAIL'!C$10,FALSE))</f>
        <v>PRUVOT</v>
      </c>
      <c r="D56" s="113" t="str">
        <f>IF(ISERROR(VLOOKUP($B56,'Course N°7--20 KM TRAIL'!$A$13:$J$222,'C7 RESULTAT  20km TRAIL'!D$10,FALSE)),"",VLOOKUP($B56,'Course N°7--20 KM TRAIL'!$A$13:$J$222,'C7 RESULTAT  20km TRAIL'!D$10,FALSE))</f>
        <v>GUILLAUME</v>
      </c>
      <c r="E56" s="113" t="str">
        <f>IF(ISERROR(VLOOKUP($B56,'Course N°7--20 KM TRAIL'!$A$13:$J$222,'C7 RESULTAT  20km TRAIL'!F$10,FALSE)),"",VLOOKUP($B56,'Course N°7--20 KM TRAIL'!$A$13:$J$222,'C7 RESULTAT  20km TRAIL'!F$10,FALSE))</f>
        <v>SH</v>
      </c>
      <c r="F56" s="113">
        <f>VLOOKUP(B56,'Course N°7--20 KM TRAIL'!A:N,9,0)</f>
        <v>0</v>
      </c>
      <c r="G56" s="204" t="str">
        <f t="shared" si="0"/>
        <v>1h 43m 45s</v>
      </c>
      <c r="H56" s="204"/>
      <c r="I56" s="204"/>
      <c r="J56" s="111">
        <v>1</v>
      </c>
      <c r="K56" s="111">
        <v>43</v>
      </c>
      <c r="L56" s="111">
        <v>45</v>
      </c>
    </row>
    <row r="57" spans="1:12" ht="20.100000000000001" customHeight="1" x14ac:dyDescent="0.2">
      <c r="A57" s="191">
        <v>45</v>
      </c>
      <c r="B57" s="192">
        <v>448</v>
      </c>
      <c r="C57" s="113" t="str">
        <f>IF(ISERROR(VLOOKUP($B57,'Course N°7--20 KM TRAIL'!$A$13:$J$222,'C7 RESULTAT  20km TRAIL'!C$10,FALSE)),"",VLOOKUP($B57,'Course N°7--20 KM TRAIL'!$A$13:$J$222,'C7 RESULTAT  20km TRAIL'!C$10,FALSE))</f>
        <v>MANCEL</v>
      </c>
      <c r="D57" s="113" t="str">
        <f>IF(ISERROR(VLOOKUP($B57,'Course N°7--20 KM TRAIL'!$A$13:$J$222,'C7 RESULTAT  20km TRAIL'!D$10,FALSE)),"",VLOOKUP($B57,'Course N°7--20 KM TRAIL'!$A$13:$J$222,'C7 RESULTAT  20km TRAIL'!D$10,FALSE))</f>
        <v>Mathieu</v>
      </c>
      <c r="E57" s="113" t="str">
        <f>IF(ISERROR(VLOOKUP($B57,'Course N°7--20 KM TRAIL'!$A$13:$J$222,'C7 RESULTAT  20km TRAIL'!F$10,FALSE)),"",VLOOKUP($B57,'Course N°7--20 KM TRAIL'!$A$13:$J$222,'C7 RESULTAT  20km TRAIL'!F$10,FALSE))</f>
        <v>SH</v>
      </c>
      <c r="F57" s="113">
        <f>VLOOKUP(B57,'Course N°7--20 KM TRAIL'!A:N,9,0)</f>
        <v>0</v>
      </c>
      <c r="G57" s="204" t="str">
        <f t="shared" si="0"/>
        <v>1h 44m 6s</v>
      </c>
      <c r="H57" s="204"/>
      <c r="I57" s="204"/>
      <c r="J57" s="111">
        <v>1</v>
      </c>
      <c r="K57" s="111">
        <v>44</v>
      </c>
      <c r="L57" s="111">
        <v>6</v>
      </c>
    </row>
    <row r="58" spans="1:12" ht="20.100000000000001" customHeight="1" x14ac:dyDescent="0.2">
      <c r="A58" s="191">
        <v>46</v>
      </c>
      <c r="B58" s="192">
        <v>447</v>
      </c>
      <c r="C58" s="113" t="str">
        <f>IF(ISERROR(VLOOKUP($B58,'Course N°7--20 KM TRAIL'!$A$13:$J$222,'C7 RESULTAT  20km TRAIL'!C$10,FALSE)),"",VLOOKUP($B58,'Course N°7--20 KM TRAIL'!$A$13:$J$222,'C7 RESULTAT  20km TRAIL'!C$10,FALSE))</f>
        <v>PREVOST</v>
      </c>
      <c r="D58" s="113" t="str">
        <f>IF(ISERROR(VLOOKUP($B58,'Course N°7--20 KM TRAIL'!$A$13:$J$222,'C7 RESULTAT  20km TRAIL'!D$10,FALSE)),"",VLOOKUP($B58,'Course N°7--20 KM TRAIL'!$A$13:$J$222,'C7 RESULTAT  20km TRAIL'!D$10,FALSE))</f>
        <v>Cédric</v>
      </c>
      <c r="E58" s="113" t="str">
        <f>IF(ISERROR(VLOOKUP($B58,'Course N°7--20 KM TRAIL'!$A$13:$J$222,'C7 RESULTAT  20km TRAIL'!F$10,FALSE)),"",VLOOKUP($B58,'Course N°7--20 KM TRAIL'!$A$13:$J$222,'C7 RESULTAT  20km TRAIL'!F$10,FALSE))</f>
        <v>SH</v>
      </c>
      <c r="F58" s="113">
        <f>VLOOKUP(B58,'Course N°7--20 KM TRAIL'!A:N,9,0)</f>
        <v>0</v>
      </c>
      <c r="G58" s="204" t="str">
        <f t="shared" si="0"/>
        <v>1h 44m 7s</v>
      </c>
      <c r="H58" s="204"/>
      <c r="I58" s="204"/>
      <c r="J58" s="111">
        <v>1</v>
      </c>
      <c r="K58" s="111">
        <v>44</v>
      </c>
      <c r="L58" s="111">
        <v>7</v>
      </c>
    </row>
    <row r="59" spans="1:12" ht="20.100000000000001" customHeight="1" x14ac:dyDescent="0.2">
      <c r="A59" s="191">
        <v>47</v>
      </c>
      <c r="B59" s="192">
        <v>464</v>
      </c>
      <c r="C59" s="113" t="str">
        <f>IF(ISERROR(VLOOKUP($B59,'Course N°7--20 KM TRAIL'!$A$13:$J$222,'C7 RESULTAT  20km TRAIL'!C$10,FALSE)),"",VLOOKUP($B59,'Course N°7--20 KM TRAIL'!$A$13:$J$222,'C7 RESULTAT  20km TRAIL'!C$10,FALSE))</f>
        <v>SANSON</v>
      </c>
      <c r="D59" s="113" t="str">
        <f>IF(ISERROR(VLOOKUP($B59,'Course N°7--20 KM TRAIL'!$A$13:$J$222,'C7 RESULTAT  20km TRAIL'!D$10,FALSE)),"",VLOOKUP($B59,'Course N°7--20 KM TRAIL'!$A$13:$J$222,'C7 RESULTAT  20km TRAIL'!D$10,FALSE))</f>
        <v>Loîck</v>
      </c>
      <c r="E59" s="113" t="str">
        <f>IF(ISERROR(VLOOKUP($B59,'Course N°7--20 KM TRAIL'!$A$13:$J$222,'C7 RESULTAT  20km TRAIL'!F$10,FALSE)),"",VLOOKUP($B59,'Course N°7--20 KM TRAIL'!$A$13:$J$222,'C7 RESULTAT  20km TRAIL'!F$10,FALSE))</f>
        <v>SH</v>
      </c>
      <c r="F59" s="113">
        <f>VLOOKUP(B59,'Course N°7--20 KM TRAIL'!A:N,9,0)</f>
        <v>0</v>
      </c>
      <c r="G59" s="204" t="str">
        <f t="shared" si="0"/>
        <v>1h 45m 26s</v>
      </c>
      <c r="H59" s="204"/>
      <c r="I59" s="204"/>
      <c r="J59" s="111">
        <v>1</v>
      </c>
      <c r="K59" s="111">
        <v>45</v>
      </c>
      <c r="L59" s="111">
        <v>26</v>
      </c>
    </row>
    <row r="60" spans="1:12" ht="20.100000000000001" customHeight="1" x14ac:dyDescent="0.2">
      <c r="A60" s="191">
        <v>48</v>
      </c>
      <c r="B60" s="192">
        <v>457</v>
      </c>
      <c r="C60" s="113" t="str">
        <f>IF(ISERROR(VLOOKUP($B60,'Course N°7--20 KM TRAIL'!$A$13:$J$222,'C7 RESULTAT  20km TRAIL'!C$10,FALSE)),"",VLOOKUP($B60,'Course N°7--20 KM TRAIL'!$A$13:$J$222,'C7 RESULTAT  20km TRAIL'!C$10,FALSE))</f>
        <v>PENCHET</v>
      </c>
      <c r="D60" s="113" t="str">
        <f>IF(ISERROR(VLOOKUP($B60,'Course N°7--20 KM TRAIL'!$A$13:$J$222,'C7 RESULTAT  20km TRAIL'!D$10,FALSE)),"",VLOOKUP($B60,'Course N°7--20 KM TRAIL'!$A$13:$J$222,'C7 RESULTAT  20km TRAIL'!D$10,FALSE))</f>
        <v>Stéphane</v>
      </c>
      <c r="E60" s="113" t="str">
        <f>IF(ISERROR(VLOOKUP($B60,'Course N°7--20 KM TRAIL'!$A$13:$J$222,'C7 RESULTAT  20km TRAIL'!F$10,FALSE)),"",VLOOKUP($B60,'Course N°7--20 KM TRAIL'!$A$13:$J$222,'C7 RESULTAT  20km TRAIL'!F$10,FALSE))</f>
        <v>VH1</v>
      </c>
      <c r="F60" s="113">
        <f>VLOOKUP(B60,'Course N°7--20 KM TRAIL'!A:N,9,0)</f>
        <v>0</v>
      </c>
      <c r="G60" s="204" t="str">
        <f t="shared" si="0"/>
        <v>1h 46m 48s</v>
      </c>
      <c r="H60" s="204"/>
      <c r="I60" s="204"/>
      <c r="J60" s="111">
        <v>1</v>
      </c>
      <c r="K60" s="111">
        <v>46</v>
      </c>
      <c r="L60" s="111">
        <v>48</v>
      </c>
    </row>
    <row r="61" spans="1:12" ht="20.100000000000001" customHeight="1" x14ac:dyDescent="0.2">
      <c r="A61" s="191">
        <v>49</v>
      </c>
      <c r="B61" s="192">
        <v>453</v>
      </c>
      <c r="C61" s="113" t="str">
        <f>IF(ISERROR(VLOOKUP($B61,'Course N°7--20 KM TRAIL'!$A$13:$J$222,'C7 RESULTAT  20km TRAIL'!C$10,FALSE)),"",VLOOKUP($B61,'Course N°7--20 KM TRAIL'!$A$13:$J$222,'C7 RESULTAT  20km TRAIL'!C$10,FALSE))</f>
        <v>PONS</v>
      </c>
      <c r="D61" s="113" t="str">
        <f>IF(ISERROR(VLOOKUP($B61,'Course N°7--20 KM TRAIL'!$A$13:$J$222,'C7 RESULTAT  20km TRAIL'!D$10,FALSE)),"",VLOOKUP($B61,'Course N°7--20 KM TRAIL'!$A$13:$J$222,'C7 RESULTAT  20km TRAIL'!D$10,FALSE))</f>
        <v>Thomas</v>
      </c>
      <c r="E61" s="113" t="str">
        <f>IF(ISERROR(VLOOKUP($B61,'Course N°7--20 KM TRAIL'!$A$13:$J$222,'C7 RESULTAT  20km TRAIL'!F$10,FALSE)),"",VLOOKUP($B61,'Course N°7--20 KM TRAIL'!$A$13:$J$222,'C7 RESULTAT  20km TRAIL'!F$10,FALSE))</f>
        <v>VH1</v>
      </c>
      <c r="F61" s="113">
        <f>VLOOKUP(B61,'Course N°7--20 KM TRAIL'!A:N,9,0)</f>
        <v>0</v>
      </c>
      <c r="G61" s="204" t="str">
        <f t="shared" si="0"/>
        <v>1h 46m 49s</v>
      </c>
      <c r="H61" s="204"/>
      <c r="I61" s="204"/>
      <c r="J61" s="111">
        <v>1</v>
      </c>
      <c r="K61" s="111">
        <v>46</v>
      </c>
      <c r="L61" s="111">
        <v>49</v>
      </c>
    </row>
    <row r="62" spans="1:12" ht="20.100000000000001" customHeight="1" x14ac:dyDescent="0.2">
      <c r="A62" s="191">
        <v>50</v>
      </c>
      <c r="B62" s="192">
        <v>473</v>
      </c>
      <c r="C62" s="113" t="str">
        <f>IF(ISERROR(VLOOKUP($B62,'Course N°7--20 KM TRAIL'!$A$13:$J$222,'C7 RESULTAT  20km TRAIL'!C$10,FALSE)),"",VLOOKUP($B62,'Course N°7--20 KM TRAIL'!$A$13:$J$222,'C7 RESULTAT  20km TRAIL'!C$10,FALSE))</f>
        <v>ARDENOIS</v>
      </c>
      <c r="D62" s="113" t="str">
        <f>IF(ISERROR(VLOOKUP($B62,'Course N°7--20 KM TRAIL'!$A$13:$J$222,'C7 RESULTAT  20km TRAIL'!D$10,FALSE)),"",VLOOKUP($B62,'Course N°7--20 KM TRAIL'!$A$13:$J$222,'C7 RESULTAT  20km TRAIL'!D$10,FALSE))</f>
        <v>MURIEL</v>
      </c>
      <c r="E62" s="113" t="str">
        <f>IF(ISERROR(VLOOKUP($B62,'Course N°7--20 KM TRAIL'!$A$13:$J$222,'C7 RESULTAT  20km TRAIL'!F$10,FALSE)),"",VLOOKUP($B62,'Course N°7--20 KM TRAIL'!$A$13:$J$222,'C7 RESULTAT  20km TRAIL'!F$10,FALSE))</f>
        <v>VF1</v>
      </c>
      <c r="F62" s="113">
        <f>VLOOKUP(B62,'Course N°7--20 KM TRAIL'!A:N,9,0)</f>
        <v>0</v>
      </c>
      <c r="G62" s="204" t="str">
        <f t="shared" si="0"/>
        <v>1h 46m 53s</v>
      </c>
      <c r="H62" s="204"/>
      <c r="I62" s="204"/>
      <c r="J62" s="111">
        <v>1</v>
      </c>
      <c r="K62" s="111">
        <v>46</v>
      </c>
      <c r="L62" s="111">
        <v>53</v>
      </c>
    </row>
    <row r="63" spans="1:12" ht="20.100000000000001" customHeight="1" x14ac:dyDescent="0.2">
      <c r="A63" s="191">
        <v>51</v>
      </c>
      <c r="B63" s="192">
        <v>430</v>
      </c>
      <c r="C63" s="113" t="str">
        <f>IF(ISERROR(VLOOKUP($B63,'Course N°7--20 KM TRAIL'!$A$13:$J$222,'C7 RESULTAT  20km TRAIL'!C$10,FALSE)),"",VLOOKUP($B63,'Course N°7--20 KM TRAIL'!$A$13:$J$222,'C7 RESULTAT  20km TRAIL'!C$10,FALSE))</f>
        <v>HOUGUENADE</v>
      </c>
      <c r="D63" s="113" t="str">
        <f>IF(ISERROR(VLOOKUP($B63,'Course N°7--20 KM TRAIL'!$A$13:$J$222,'C7 RESULTAT  20km TRAIL'!D$10,FALSE)),"",VLOOKUP($B63,'Course N°7--20 KM TRAIL'!$A$13:$J$222,'C7 RESULTAT  20km TRAIL'!D$10,FALSE))</f>
        <v>NOEL</v>
      </c>
      <c r="E63" s="113" t="str">
        <f>IF(ISERROR(VLOOKUP($B63,'Course N°7--20 KM TRAIL'!$A$13:$J$222,'C7 RESULTAT  20km TRAIL'!F$10,FALSE)),"",VLOOKUP($B63,'Course N°7--20 KM TRAIL'!$A$13:$J$222,'C7 RESULTAT  20km TRAIL'!F$10,FALSE))</f>
        <v>VH1</v>
      </c>
      <c r="F63" s="113">
        <f>VLOOKUP(B63,'Course N°7--20 KM TRAIL'!A:N,9,0)</f>
        <v>0</v>
      </c>
      <c r="G63" s="204" t="str">
        <f t="shared" si="0"/>
        <v>1h 47m 41s</v>
      </c>
      <c r="H63" s="204"/>
      <c r="I63" s="204"/>
      <c r="J63" s="111">
        <v>1</v>
      </c>
      <c r="K63" s="111">
        <v>47</v>
      </c>
      <c r="L63" s="111">
        <v>41</v>
      </c>
    </row>
    <row r="64" spans="1:12" ht="20.100000000000001" customHeight="1" x14ac:dyDescent="0.2">
      <c r="A64" s="191">
        <v>52</v>
      </c>
      <c r="B64" s="192">
        <v>477</v>
      </c>
      <c r="C64" s="113" t="str">
        <f>IF(ISERROR(VLOOKUP($B64,'Course N°7--20 KM TRAIL'!$A$13:$J$222,'C7 RESULTAT  20km TRAIL'!C$10,FALSE)),"",VLOOKUP($B64,'Course N°7--20 KM TRAIL'!$A$13:$J$222,'C7 RESULTAT  20km TRAIL'!C$10,FALSE))</f>
        <v>CARREZ</v>
      </c>
      <c r="D64" s="113" t="str">
        <f>IF(ISERROR(VLOOKUP($B64,'Course N°7--20 KM TRAIL'!$A$13:$J$222,'C7 RESULTAT  20km TRAIL'!D$10,FALSE)),"",VLOOKUP($B64,'Course N°7--20 KM TRAIL'!$A$13:$J$222,'C7 RESULTAT  20km TRAIL'!D$10,FALSE))</f>
        <v>SEBASTIEN</v>
      </c>
      <c r="E64" s="113" t="str">
        <f>IF(ISERROR(VLOOKUP($B64,'Course N°7--20 KM TRAIL'!$A$13:$J$222,'C7 RESULTAT  20km TRAIL'!F$10,FALSE)),"",VLOOKUP($B64,'Course N°7--20 KM TRAIL'!$A$13:$J$222,'C7 RESULTAT  20km TRAIL'!F$10,FALSE))</f>
        <v>VH1</v>
      </c>
      <c r="F64" s="113">
        <f>VLOOKUP(B64,'Course N°7--20 KM TRAIL'!A:N,9,0)</f>
        <v>0</v>
      </c>
      <c r="G64" s="204" t="str">
        <f t="shared" si="0"/>
        <v>1h 47m 52s</v>
      </c>
      <c r="H64" s="204"/>
      <c r="I64" s="204"/>
      <c r="J64" s="111">
        <v>1</v>
      </c>
      <c r="K64" s="111">
        <v>47</v>
      </c>
      <c r="L64" s="111">
        <v>52</v>
      </c>
    </row>
    <row r="65" spans="1:12" ht="20.100000000000001" customHeight="1" x14ac:dyDescent="0.2">
      <c r="A65" s="191">
        <v>53</v>
      </c>
      <c r="B65" s="192">
        <v>478</v>
      </c>
      <c r="C65" s="113" t="str">
        <f>IF(ISERROR(VLOOKUP($B65,'Course N°7--20 KM TRAIL'!$A$13:$J$222,'C7 RESULTAT  20km TRAIL'!C$10,FALSE)),"",VLOOKUP($B65,'Course N°7--20 KM TRAIL'!$A$13:$J$222,'C7 RESULTAT  20km TRAIL'!C$10,FALSE))</f>
        <v>CARREZ</v>
      </c>
      <c r="D65" s="113" t="str">
        <f>IF(ISERROR(VLOOKUP($B65,'Course N°7--20 KM TRAIL'!$A$13:$J$222,'C7 RESULTAT  20km TRAIL'!D$10,FALSE)),"",VLOOKUP($B65,'Course N°7--20 KM TRAIL'!$A$13:$J$222,'C7 RESULTAT  20km TRAIL'!D$10,FALSE))</f>
        <v>HELENE</v>
      </c>
      <c r="E65" s="113" t="str">
        <f>IF(ISERROR(VLOOKUP($B65,'Course N°7--20 KM TRAIL'!$A$13:$J$222,'C7 RESULTAT  20km TRAIL'!F$10,FALSE)),"",VLOOKUP($B65,'Course N°7--20 KM TRAIL'!$A$13:$J$222,'C7 RESULTAT  20km TRAIL'!F$10,FALSE))</f>
        <v>SF</v>
      </c>
      <c r="F65" s="113">
        <f>VLOOKUP(B65,'Course N°7--20 KM TRAIL'!A:N,9,0)</f>
        <v>0</v>
      </c>
      <c r="G65" s="204" t="str">
        <f t="shared" si="0"/>
        <v>1h 47m 52s</v>
      </c>
      <c r="H65" s="204"/>
      <c r="I65" s="204"/>
      <c r="J65" s="111">
        <v>1</v>
      </c>
      <c r="K65" s="111">
        <v>47</v>
      </c>
      <c r="L65" s="111">
        <v>52</v>
      </c>
    </row>
    <row r="66" spans="1:12" ht="20.100000000000001" customHeight="1" x14ac:dyDescent="0.2">
      <c r="A66" s="191">
        <v>54</v>
      </c>
      <c r="B66" s="192">
        <v>488</v>
      </c>
      <c r="C66" s="113" t="str">
        <f>IF(ISERROR(VLOOKUP($B66,'Course N°7--20 KM TRAIL'!$A$13:$J$222,'C7 RESULTAT  20km TRAIL'!C$10,FALSE)),"",VLOOKUP($B66,'Course N°7--20 KM TRAIL'!$A$13:$J$222,'C7 RESULTAT  20km TRAIL'!C$10,FALSE))</f>
        <v>AGRARE</v>
      </c>
      <c r="D66" s="113" t="str">
        <f>IF(ISERROR(VLOOKUP($B66,'Course N°7--20 KM TRAIL'!$A$13:$J$222,'C7 RESULTAT  20km TRAIL'!D$10,FALSE)),"",VLOOKUP($B66,'Course N°7--20 KM TRAIL'!$A$13:$J$222,'C7 RESULTAT  20km TRAIL'!D$10,FALSE))</f>
        <v>RO</v>
      </c>
      <c r="E66" s="113" t="str">
        <f>IF(ISERROR(VLOOKUP($B66,'Course N°7--20 KM TRAIL'!$A$13:$J$222,'C7 RESULTAT  20km TRAIL'!F$10,FALSE)),"",VLOOKUP($B66,'Course N°7--20 KM TRAIL'!$A$13:$J$222,'C7 RESULTAT  20km TRAIL'!F$10,FALSE))</f>
        <v>VH1</v>
      </c>
      <c r="F66" s="113">
        <f>VLOOKUP(B66,'Course N°7--20 KM TRAIL'!A:N,9,0)</f>
        <v>0</v>
      </c>
      <c r="G66" s="204" t="str">
        <f t="shared" si="0"/>
        <v>1h 48m 29s</v>
      </c>
      <c r="H66" s="204"/>
      <c r="I66" s="204"/>
      <c r="J66" s="111">
        <v>1</v>
      </c>
      <c r="K66" s="111">
        <v>48</v>
      </c>
      <c r="L66" s="111">
        <v>29</v>
      </c>
    </row>
    <row r="67" spans="1:12" ht="20.100000000000001" customHeight="1" x14ac:dyDescent="0.2">
      <c r="A67" s="191">
        <v>55</v>
      </c>
      <c r="B67" s="192">
        <v>451</v>
      </c>
      <c r="C67" s="113" t="str">
        <f>IF(ISERROR(VLOOKUP($B67,'Course N°7--20 KM TRAIL'!$A$13:$J$222,'C7 RESULTAT  20km TRAIL'!C$10,FALSE)),"",VLOOKUP($B67,'Course N°7--20 KM TRAIL'!$A$13:$J$222,'C7 RESULTAT  20km TRAIL'!C$10,FALSE))</f>
        <v>CARTIER</v>
      </c>
      <c r="D67" s="113" t="str">
        <f>IF(ISERROR(VLOOKUP($B67,'Course N°7--20 KM TRAIL'!$A$13:$J$222,'C7 RESULTAT  20km TRAIL'!D$10,FALSE)),"",VLOOKUP($B67,'Course N°7--20 KM TRAIL'!$A$13:$J$222,'C7 RESULTAT  20km TRAIL'!D$10,FALSE))</f>
        <v>Emmanuel</v>
      </c>
      <c r="E67" s="113" t="str">
        <f>IF(ISERROR(VLOOKUP($B67,'Course N°7--20 KM TRAIL'!$A$13:$J$222,'C7 RESULTAT  20km TRAIL'!F$10,FALSE)),"",VLOOKUP($B67,'Course N°7--20 KM TRAIL'!$A$13:$J$222,'C7 RESULTAT  20km TRAIL'!F$10,FALSE))</f>
        <v>VH1</v>
      </c>
      <c r="F67" s="113" t="str">
        <f>VLOOKUP(B67,'Course N°7--20 KM TRAIL'!A:N,9,0)</f>
        <v>CC THELLE</v>
      </c>
      <c r="G67" s="204" t="str">
        <f t="shared" si="0"/>
        <v>1h 48m 30s</v>
      </c>
      <c r="H67" s="204"/>
      <c r="I67" s="204"/>
      <c r="J67" s="111">
        <v>1</v>
      </c>
      <c r="K67" s="111">
        <v>48</v>
      </c>
      <c r="L67" s="111">
        <v>30</v>
      </c>
    </row>
    <row r="68" spans="1:12" ht="20.100000000000001" customHeight="1" x14ac:dyDescent="0.2">
      <c r="A68" s="191">
        <v>56</v>
      </c>
      <c r="B68" s="192">
        <v>491</v>
      </c>
      <c r="C68" s="113" t="str">
        <f>IF(ISERROR(VLOOKUP($B68,'Course N°7--20 KM TRAIL'!$A$13:$J$222,'C7 RESULTAT  20km TRAIL'!C$10,FALSE)),"",VLOOKUP($B68,'Course N°7--20 KM TRAIL'!$A$13:$J$222,'C7 RESULTAT  20km TRAIL'!C$10,FALSE))</f>
        <v>ZJABA</v>
      </c>
      <c r="D68" s="113" t="str">
        <f>IF(ISERROR(VLOOKUP($B68,'Course N°7--20 KM TRAIL'!$A$13:$J$222,'C7 RESULTAT  20km TRAIL'!D$10,FALSE)),"",VLOOKUP($B68,'Course N°7--20 KM TRAIL'!$A$13:$J$222,'C7 RESULTAT  20km TRAIL'!D$10,FALSE))</f>
        <v>HÉLÈNE</v>
      </c>
      <c r="E68" s="113" t="str">
        <f>IF(ISERROR(VLOOKUP($B68,'Course N°7--20 KM TRAIL'!$A$13:$J$222,'C7 RESULTAT  20km TRAIL'!F$10,FALSE)),"",VLOOKUP($B68,'Course N°7--20 KM TRAIL'!$A$13:$J$222,'C7 RESULTAT  20km TRAIL'!F$10,FALSE))</f>
        <v>SF</v>
      </c>
      <c r="F68" s="113">
        <f>VLOOKUP(B68,'Course N°7--20 KM TRAIL'!A:N,9,0)</f>
        <v>0</v>
      </c>
      <c r="G68" s="204" t="str">
        <f t="shared" si="0"/>
        <v>1h 48m 46s</v>
      </c>
      <c r="H68" s="204"/>
      <c r="I68" s="204"/>
      <c r="J68" s="111">
        <v>1</v>
      </c>
      <c r="K68" s="111">
        <v>48</v>
      </c>
      <c r="L68" s="111">
        <v>46</v>
      </c>
    </row>
    <row r="69" spans="1:12" ht="20.100000000000001" customHeight="1" x14ac:dyDescent="0.2">
      <c r="A69" s="191">
        <v>57</v>
      </c>
      <c r="B69" s="192">
        <v>487</v>
      </c>
      <c r="C69" s="113" t="str">
        <f>IF(ISERROR(VLOOKUP($B69,'Course N°7--20 KM TRAIL'!$A$13:$J$222,'C7 RESULTAT  20km TRAIL'!C$10,FALSE)),"",VLOOKUP($B69,'Course N°7--20 KM TRAIL'!$A$13:$J$222,'C7 RESULTAT  20km TRAIL'!C$10,FALSE))</f>
        <v>CORROY</v>
      </c>
      <c r="D69" s="113" t="str">
        <f>IF(ISERROR(VLOOKUP($B69,'Course N°7--20 KM TRAIL'!$A$13:$J$222,'C7 RESULTAT  20km TRAIL'!D$10,FALSE)),"",VLOOKUP($B69,'Course N°7--20 KM TRAIL'!$A$13:$J$222,'C7 RESULTAT  20km TRAIL'!D$10,FALSE))</f>
        <v>CYRIL</v>
      </c>
      <c r="E69" s="113" t="str">
        <f>IF(ISERROR(VLOOKUP($B69,'Course N°7--20 KM TRAIL'!$A$13:$J$222,'C7 RESULTAT  20km TRAIL'!F$10,FALSE)),"",VLOOKUP($B69,'Course N°7--20 KM TRAIL'!$A$13:$J$222,'C7 RESULTAT  20km TRAIL'!F$10,FALSE))</f>
        <v>SH</v>
      </c>
      <c r="F69" s="113">
        <f>VLOOKUP(B69,'Course N°7--20 KM TRAIL'!A:N,9,0)</f>
        <v>0</v>
      </c>
      <c r="G69" s="204" t="str">
        <f t="shared" si="0"/>
        <v>1h 48m 47s</v>
      </c>
      <c r="H69" s="204"/>
      <c r="I69" s="204"/>
      <c r="J69" s="111">
        <v>1</v>
      </c>
      <c r="K69" s="111">
        <v>48</v>
      </c>
      <c r="L69" s="111">
        <v>47</v>
      </c>
    </row>
    <row r="70" spans="1:12" ht="20.100000000000001" customHeight="1" x14ac:dyDescent="0.2">
      <c r="A70" s="191">
        <v>58</v>
      </c>
      <c r="B70" s="192">
        <v>497</v>
      </c>
      <c r="C70" s="113" t="str">
        <f>IF(ISERROR(VLOOKUP($B70,'Course N°7--20 KM TRAIL'!$A$13:$J$222,'C7 RESULTAT  20km TRAIL'!C$10,FALSE)),"",VLOOKUP($B70,'Course N°7--20 KM TRAIL'!$A$13:$J$222,'C7 RESULTAT  20km TRAIL'!C$10,FALSE))</f>
        <v>HUK</v>
      </c>
      <c r="D70" s="113" t="str">
        <f>IF(ISERROR(VLOOKUP($B70,'Course N°7--20 KM TRAIL'!$A$13:$J$222,'C7 RESULTAT  20km TRAIL'!D$10,FALSE)),"",VLOOKUP($B70,'Course N°7--20 KM TRAIL'!$A$13:$J$222,'C7 RESULTAT  20km TRAIL'!D$10,FALSE))</f>
        <v>LAURENT</v>
      </c>
      <c r="E70" s="113" t="str">
        <f>IF(ISERROR(VLOOKUP($B70,'Course N°7--20 KM TRAIL'!$A$13:$J$222,'C7 RESULTAT  20km TRAIL'!F$10,FALSE)),"",VLOOKUP($B70,'Course N°7--20 KM TRAIL'!$A$13:$J$222,'C7 RESULTAT  20km TRAIL'!F$10,FALSE))</f>
        <v>VH1</v>
      </c>
      <c r="F70" s="113">
        <f>VLOOKUP(B70,'Course N°7--20 KM TRAIL'!A:N,9,0)</f>
        <v>0</v>
      </c>
      <c r="G70" s="204" t="str">
        <f t="shared" si="0"/>
        <v>1h 49m 25s</v>
      </c>
      <c r="H70" s="204"/>
      <c r="I70" s="204"/>
      <c r="J70" s="111">
        <v>1</v>
      </c>
      <c r="K70" s="111">
        <v>49</v>
      </c>
      <c r="L70" s="111">
        <v>25</v>
      </c>
    </row>
    <row r="71" spans="1:12" ht="20.100000000000001" customHeight="1" x14ac:dyDescent="0.2">
      <c r="A71" s="191">
        <v>59</v>
      </c>
      <c r="B71" s="192">
        <v>470</v>
      </c>
      <c r="C71" s="113" t="str">
        <f>IF(ISERROR(VLOOKUP($B71,'Course N°7--20 KM TRAIL'!$A$13:$J$222,'C7 RESULTAT  20km TRAIL'!C$10,FALSE)),"",VLOOKUP($B71,'Course N°7--20 KM TRAIL'!$A$13:$J$222,'C7 RESULTAT  20km TRAIL'!C$10,FALSE))</f>
        <v>CARDON</v>
      </c>
      <c r="D71" s="113" t="str">
        <f>IF(ISERROR(VLOOKUP($B71,'Course N°7--20 KM TRAIL'!$A$13:$J$222,'C7 RESULTAT  20km TRAIL'!D$10,FALSE)),"",VLOOKUP($B71,'Course N°7--20 KM TRAIL'!$A$13:$J$222,'C7 RESULTAT  20km TRAIL'!D$10,FALSE))</f>
        <v>BORIS</v>
      </c>
      <c r="E71" s="113" t="str">
        <f>IF(ISERROR(VLOOKUP($B71,'Course N°7--20 KM TRAIL'!$A$13:$J$222,'C7 RESULTAT  20km TRAIL'!F$10,FALSE)),"",VLOOKUP($B71,'Course N°7--20 KM TRAIL'!$A$13:$J$222,'C7 RESULTAT  20km TRAIL'!F$10,FALSE))</f>
        <v>SH</v>
      </c>
      <c r="F71" s="113">
        <f>VLOOKUP(B71,'Course N°7--20 KM TRAIL'!A:N,9,0)</f>
        <v>0</v>
      </c>
      <c r="G71" s="204" t="str">
        <f t="shared" si="0"/>
        <v>1h 51m 2s</v>
      </c>
      <c r="H71" s="204"/>
      <c r="I71" s="204"/>
      <c r="J71" s="111">
        <v>1</v>
      </c>
      <c r="K71" s="111">
        <v>51</v>
      </c>
      <c r="L71" s="111">
        <v>2</v>
      </c>
    </row>
    <row r="72" spans="1:12" ht="20.100000000000001" customHeight="1" x14ac:dyDescent="0.2">
      <c r="A72" s="191">
        <v>60</v>
      </c>
      <c r="B72" s="192">
        <v>493</v>
      </c>
      <c r="C72" s="113" t="str">
        <f>IF(ISERROR(VLOOKUP($B72,'Course N°7--20 KM TRAIL'!$A$13:$J$222,'C7 RESULTAT  20km TRAIL'!C$10,FALSE)),"",VLOOKUP($B72,'Course N°7--20 KM TRAIL'!$A$13:$J$222,'C7 RESULTAT  20km TRAIL'!C$10,FALSE))</f>
        <v>VAIN</v>
      </c>
      <c r="D72" s="113" t="str">
        <f>IF(ISERROR(VLOOKUP($B72,'Course N°7--20 KM TRAIL'!$A$13:$J$222,'C7 RESULTAT  20km TRAIL'!D$10,FALSE)),"",VLOOKUP($B72,'Course N°7--20 KM TRAIL'!$A$13:$J$222,'C7 RESULTAT  20km TRAIL'!D$10,FALSE))</f>
        <v>GUILLAUME</v>
      </c>
      <c r="E72" s="113" t="str">
        <f>IF(ISERROR(VLOOKUP($B72,'Course N°7--20 KM TRAIL'!$A$13:$J$222,'C7 RESULTAT  20km TRAIL'!F$10,FALSE)),"",VLOOKUP($B72,'Course N°7--20 KM TRAIL'!$A$13:$J$222,'C7 RESULTAT  20km TRAIL'!F$10,FALSE))</f>
        <v>SH</v>
      </c>
      <c r="F72" s="113">
        <f>VLOOKUP(B72,'Course N°7--20 KM TRAIL'!A:N,9,0)</f>
        <v>0</v>
      </c>
      <c r="G72" s="204" t="str">
        <f t="shared" si="0"/>
        <v>1h 51m 35s</v>
      </c>
      <c r="H72" s="204"/>
      <c r="I72" s="204"/>
      <c r="J72" s="111">
        <v>1</v>
      </c>
      <c r="K72" s="111">
        <v>51</v>
      </c>
      <c r="L72" s="111">
        <v>35</v>
      </c>
    </row>
    <row r="73" spans="1:12" ht="20.100000000000001" customHeight="1" x14ac:dyDescent="0.2">
      <c r="A73" s="191">
        <v>61</v>
      </c>
      <c r="B73" s="192">
        <v>422</v>
      </c>
      <c r="C73" s="113" t="str">
        <f>IF(ISERROR(VLOOKUP($B73,'Course N°7--20 KM TRAIL'!$A$13:$J$222,'C7 RESULTAT  20km TRAIL'!C$10,FALSE)),"",VLOOKUP($B73,'Course N°7--20 KM TRAIL'!$A$13:$J$222,'C7 RESULTAT  20km TRAIL'!C$10,FALSE))</f>
        <v>GRANGER</v>
      </c>
      <c r="D73" s="113" t="str">
        <f>IF(ISERROR(VLOOKUP($B73,'Course N°7--20 KM TRAIL'!$A$13:$J$222,'C7 RESULTAT  20km TRAIL'!D$10,FALSE)),"",VLOOKUP($B73,'Course N°7--20 KM TRAIL'!$A$13:$J$222,'C7 RESULTAT  20km TRAIL'!D$10,FALSE))</f>
        <v>STEPHANE</v>
      </c>
      <c r="E73" s="113" t="str">
        <f>IF(ISERROR(VLOOKUP($B73,'Course N°7--20 KM TRAIL'!$A$13:$J$222,'C7 RESULTAT  20km TRAIL'!F$10,FALSE)),"",VLOOKUP($B73,'Course N°7--20 KM TRAIL'!$A$13:$J$222,'C7 RESULTAT  20km TRAIL'!F$10,FALSE))</f>
        <v>VH1</v>
      </c>
      <c r="F73" s="113">
        <f>VLOOKUP(B73,'Course N°7--20 KM TRAIL'!A:N,9,0)</f>
        <v>0</v>
      </c>
      <c r="G73" s="204" t="str">
        <f t="shared" si="0"/>
        <v>1h 52m 2s</v>
      </c>
      <c r="H73" s="204"/>
      <c r="I73" s="204"/>
      <c r="J73" s="111">
        <v>1</v>
      </c>
      <c r="K73" s="111">
        <v>52</v>
      </c>
      <c r="L73" s="111">
        <v>2</v>
      </c>
    </row>
    <row r="74" spans="1:12" ht="20.100000000000001" customHeight="1" x14ac:dyDescent="0.2">
      <c r="A74" s="191">
        <v>62</v>
      </c>
      <c r="B74" s="192">
        <v>419</v>
      </c>
      <c r="C74" s="113" t="str">
        <f>IF(ISERROR(VLOOKUP($B74,'Course N°7--20 KM TRAIL'!$A$13:$J$222,'C7 RESULTAT  20km TRAIL'!C$10,FALSE)),"",VLOOKUP($B74,'Course N°7--20 KM TRAIL'!$A$13:$J$222,'C7 RESULTAT  20km TRAIL'!C$10,FALSE))</f>
        <v>LALLEZ</v>
      </c>
      <c r="D74" s="113" t="str">
        <f>IF(ISERROR(VLOOKUP($B74,'Course N°7--20 KM TRAIL'!$A$13:$J$222,'C7 RESULTAT  20km TRAIL'!D$10,FALSE)),"",VLOOKUP($B74,'Course N°7--20 KM TRAIL'!$A$13:$J$222,'C7 RESULTAT  20km TRAIL'!D$10,FALSE))</f>
        <v>VERONIC</v>
      </c>
      <c r="E74" s="113" t="str">
        <f>IF(ISERROR(VLOOKUP($B74,'Course N°7--20 KM TRAIL'!$A$13:$J$222,'C7 RESULTAT  20km TRAIL'!F$10,FALSE)),"",VLOOKUP($B74,'Course N°7--20 KM TRAIL'!$A$13:$J$222,'C7 RESULTAT  20km TRAIL'!F$10,FALSE))</f>
        <v>VF1</v>
      </c>
      <c r="F74" s="113">
        <f>VLOOKUP(B74,'Course N°7--20 KM TRAIL'!A:N,9,0)</f>
        <v>0</v>
      </c>
      <c r="G74" s="204" t="str">
        <f t="shared" si="0"/>
        <v>1h 53m 8s</v>
      </c>
      <c r="H74" s="204"/>
      <c r="I74" s="204"/>
      <c r="J74" s="111">
        <v>1</v>
      </c>
      <c r="K74" s="111">
        <v>53</v>
      </c>
      <c r="L74" s="111">
        <v>8</v>
      </c>
    </row>
    <row r="75" spans="1:12" ht="20.100000000000001" customHeight="1" x14ac:dyDescent="0.2">
      <c r="A75" s="191">
        <v>63</v>
      </c>
      <c r="B75" s="192">
        <v>420</v>
      </c>
      <c r="C75" s="113" t="str">
        <f>IF(ISERROR(VLOOKUP($B75,'Course N°7--20 KM TRAIL'!$A$13:$J$222,'C7 RESULTAT  20km TRAIL'!C$10,FALSE)),"",VLOOKUP($B75,'Course N°7--20 KM TRAIL'!$A$13:$J$222,'C7 RESULTAT  20km TRAIL'!C$10,FALSE))</f>
        <v>DELFOUR</v>
      </c>
      <c r="D75" s="113" t="str">
        <f>IF(ISERROR(VLOOKUP($B75,'Course N°7--20 KM TRAIL'!$A$13:$J$222,'C7 RESULTAT  20km TRAIL'!D$10,FALSE)),"",VLOOKUP($B75,'Course N°7--20 KM TRAIL'!$A$13:$J$222,'C7 RESULTAT  20km TRAIL'!D$10,FALSE))</f>
        <v>ERWAN</v>
      </c>
      <c r="E75" s="113" t="str">
        <f>IF(ISERROR(VLOOKUP($B75,'Course N°7--20 KM TRAIL'!$A$13:$J$222,'C7 RESULTAT  20km TRAIL'!F$10,FALSE)),"",VLOOKUP($B75,'Course N°7--20 KM TRAIL'!$A$13:$J$222,'C7 RESULTAT  20km TRAIL'!F$10,FALSE))</f>
        <v>SH</v>
      </c>
      <c r="F75" s="113">
        <f>VLOOKUP(B75,'Course N°7--20 KM TRAIL'!A:N,9,0)</f>
        <v>0</v>
      </c>
      <c r="G75" s="204" t="str">
        <f t="shared" si="0"/>
        <v>1h 53m 9s</v>
      </c>
      <c r="H75" s="204"/>
      <c r="I75" s="204"/>
      <c r="J75" s="111">
        <v>1</v>
      </c>
      <c r="K75" s="111">
        <v>53</v>
      </c>
      <c r="L75" s="111">
        <v>9</v>
      </c>
    </row>
    <row r="76" spans="1:12" ht="20.100000000000001" customHeight="1" x14ac:dyDescent="0.2">
      <c r="A76" s="191">
        <v>64</v>
      </c>
      <c r="B76" s="192">
        <v>437</v>
      </c>
      <c r="C76" s="113" t="str">
        <f>IF(ISERROR(VLOOKUP($B76,'Course N°7--20 KM TRAIL'!$A$13:$J$222,'C7 RESULTAT  20km TRAIL'!C$10,FALSE)),"",VLOOKUP($B76,'Course N°7--20 KM TRAIL'!$A$13:$J$222,'C7 RESULTAT  20km TRAIL'!C$10,FALSE))</f>
        <v>BERTAUX</v>
      </c>
      <c r="D76" s="113" t="str">
        <f>IF(ISERROR(VLOOKUP($B76,'Course N°7--20 KM TRAIL'!$A$13:$J$222,'C7 RESULTAT  20km TRAIL'!D$10,FALSE)),"",VLOOKUP($B76,'Course N°7--20 KM TRAIL'!$A$13:$J$222,'C7 RESULTAT  20km TRAIL'!D$10,FALSE))</f>
        <v>Philippe</v>
      </c>
      <c r="E76" s="113" t="str">
        <f>IF(ISERROR(VLOOKUP($B76,'Course N°7--20 KM TRAIL'!$A$13:$J$222,'C7 RESULTAT  20km TRAIL'!F$10,FALSE)),"",VLOOKUP($B76,'Course N°7--20 KM TRAIL'!$A$13:$J$222,'C7 RESULTAT  20km TRAIL'!F$10,FALSE))</f>
        <v>VH3</v>
      </c>
      <c r="F76" s="113">
        <f>VLOOKUP(B76,'Course N°7--20 KM TRAIL'!A:N,9,0)</f>
        <v>0</v>
      </c>
      <c r="G76" s="204" t="str">
        <f t="shared" si="0"/>
        <v>1h 53m 16s</v>
      </c>
      <c r="H76" s="204"/>
      <c r="I76" s="204"/>
      <c r="J76" s="111">
        <v>1</v>
      </c>
      <c r="K76" s="111">
        <v>53</v>
      </c>
      <c r="L76" s="111">
        <v>16</v>
      </c>
    </row>
    <row r="77" spans="1:12" ht="20.100000000000001" customHeight="1" x14ac:dyDescent="0.2">
      <c r="A77" s="191">
        <v>65</v>
      </c>
      <c r="B77" s="192">
        <v>475</v>
      </c>
      <c r="C77" s="113" t="str">
        <f>IF(ISERROR(VLOOKUP($B77,'Course N°7--20 KM TRAIL'!$A$13:$J$222,'C7 RESULTAT  20km TRAIL'!C$10,FALSE)),"",VLOOKUP($B77,'Course N°7--20 KM TRAIL'!$A$13:$J$222,'C7 RESULTAT  20km TRAIL'!C$10,FALSE))</f>
        <v>SOULLARD</v>
      </c>
      <c r="D77" s="113" t="str">
        <f>IF(ISERROR(VLOOKUP($B77,'Course N°7--20 KM TRAIL'!$A$13:$J$222,'C7 RESULTAT  20km TRAIL'!D$10,FALSE)),"",VLOOKUP($B77,'Course N°7--20 KM TRAIL'!$A$13:$J$222,'C7 RESULTAT  20km TRAIL'!D$10,FALSE))</f>
        <v>FREDERIC</v>
      </c>
      <c r="E77" s="113" t="str">
        <f>IF(ISERROR(VLOOKUP($B77,'Course N°7--20 KM TRAIL'!$A$13:$J$222,'C7 RESULTAT  20km TRAIL'!F$10,FALSE)),"",VLOOKUP($B77,'Course N°7--20 KM TRAIL'!$A$13:$J$222,'C7 RESULTAT  20km TRAIL'!F$10,FALSE))</f>
        <v>VH1</v>
      </c>
      <c r="F77" s="113">
        <f>VLOOKUP(B77,'Course N°7--20 KM TRAIL'!A:N,9,0)</f>
        <v>0</v>
      </c>
      <c r="G77" s="204" t="str">
        <f t="shared" si="0"/>
        <v>1h 53m 17s</v>
      </c>
      <c r="H77" s="204"/>
      <c r="I77" s="204"/>
      <c r="J77" s="111">
        <v>1</v>
      </c>
      <c r="K77" s="111">
        <v>53</v>
      </c>
      <c r="L77" s="111">
        <v>17</v>
      </c>
    </row>
    <row r="78" spans="1:12" ht="20.100000000000001" customHeight="1" x14ac:dyDescent="0.2">
      <c r="A78" s="191">
        <v>66</v>
      </c>
      <c r="B78" s="192">
        <v>500</v>
      </c>
      <c r="C78" s="113" t="str">
        <f>IF(ISERROR(VLOOKUP($B78,'Course N°7--20 KM TRAIL'!$A$13:$J$222,'C7 RESULTAT  20km TRAIL'!C$10,FALSE)),"",VLOOKUP($B78,'Course N°7--20 KM TRAIL'!$A$13:$J$222,'C7 RESULTAT  20km TRAIL'!C$10,FALSE))</f>
        <v>DUFAY</v>
      </c>
      <c r="D78" s="113" t="str">
        <f>IF(ISERROR(VLOOKUP($B78,'Course N°7--20 KM TRAIL'!$A$13:$J$222,'C7 RESULTAT  20km TRAIL'!D$10,FALSE)),"",VLOOKUP($B78,'Course N°7--20 KM TRAIL'!$A$13:$J$222,'C7 RESULTAT  20km TRAIL'!D$10,FALSE))</f>
        <v>MIKAEL</v>
      </c>
      <c r="E78" s="113" t="str">
        <f>IF(ISERROR(VLOOKUP($B78,'Course N°7--20 KM TRAIL'!$A$13:$J$222,'C7 RESULTAT  20km TRAIL'!F$10,FALSE)),"",VLOOKUP($B78,'Course N°7--20 KM TRAIL'!$A$13:$J$222,'C7 RESULTAT  20km TRAIL'!F$10,FALSE))</f>
        <v>SH</v>
      </c>
      <c r="F78" s="113">
        <f>VLOOKUP(B78,'Course N°7--20 KM TRAIL'!A:N,9,0)</f>
        <v>0</v>
      </c>
      <c r="G78" s="204" t="str">
        <f t="shared" ref="G78:G141" si="1">CONCATENATE(J78,"h ",K78,"m ",L78,"s")</f>
        <v>1h 54m 52s</v>
      </c>
      <c r="H78" s="204"/>
      <c r="I78" s="204"/>
      <c r="J78" s="111">
        <v>1</v>
      </c>
      <c r="K78" s="111">
        <v>54</v>
      </c>
      <c r="L78" s="111">
        <v>52</v>
      </c>
    </row>
    <row r="79" spans="1:12" ht="20.100000000000001" customHeight="1" x14ac:dyDescent="0.2">
      <c r="A79" s="191">
        <v>67</v>
      </c>
      <c r="B79" s="192">
        <v>482</v>
      </c>
      <c r="C79" s="113" t="str">
        <f>IF(ISERROR(VLOOKUP($B79,'Course N°7--20 KM TRAIL'!$A$13:$J$222,'C7 RESULTAT  20km TRAIL'!C$10,FALSE)),"",VLOOKUP($B79,'Course N°7--20 KM TRAIL'!$A$13:$J$222,'C7 RESULTAT  20km TRAIL'!C$10,FALSE))</f>
        <v>MONGE</v>
      </c>
      <c r="D79" s="113" t="str">
        <f>IF(ISERROR(VLOOKUP($B79,'Course N°7--20 KM TRAIL'!$A$13:$J$222,'C7 RESULTAT  20km TRAIL'!D$10,FALSE)),"",VLOOKUP($B79,'Course N°7--20 KM TRAIL'!$A$13:$J$222,'C7 RESULTAT  20km TRAIL'!D$10,FALSE))</f>
        <v>MATTHIEU</v>
      </c>
      <c r="E79" s="113" t="str">
        <f>IF(ISERROR(VLOOKUP($B79,'Course N°7--20 KM TRAIL'!$A$13:$J$222,'C7 RESULTAT  20km TRAIL'!F$10,FALSE)),"",VLOOKUP($B79,'Course N°7--20 KM TRAIL'!$A$13:$J$222,'C7 RESULTAT  20km TRAIL'!F$10,FALSE))</f>
        <v>SH</v>
      </c>
      <c r="F79" s="113">
        <f>VLOOKUP(B79,'Course N°7--20 KM TRAIL'!A:N,9,0)</f>
        <v>0</v>
      </c>
      <c r="G79" s="204" t="str">
        <f t="shared" si="1"/>
        <v>1h 55m 44s</v>
      </c>
      <c r="H79" s="204"/>
      <c r="I79" s="204"/>
      <c r="J79" s="111">
        <v>1</v>
      </c>
      <c r="K79" s="111">
        <v>55</v>
      </c>
      <c r="L79" s="111">
        <v>44</v>
      </c>
    </row>
    <row r="80" spans="1:12" ht="20.100000000000001" customHeight="1" x14ac:dyDescent="0.2">
      <c r="A80" s="191">
        <v>68</v>
      </c>
      <c r="B80" s="192">
        <v>483</v>
      </c>
      <c r="C80" s="113" t="str">
        <f>IF(ISERROR(VLOOKUP($B80,'Course N°7--20 KM TRAIL'!$A$13:$J$222,'C7 RESULTAT  20km TRAIL'!C$10,FALSE)),"",VLOOKUP($B80,'Course N°7--20 KM TRAIL'!$A$13:$J$222,'C7 RESULTAT  20km TRAIL'!C$10,FALSE))</f>
        <v>MONGE</v>
      </c>
      <c r="D80" s="113" t="str">
        <f>IF(ISERROR(VLOOKUP($B80,'Course N°7--20 KM TRAIL'!$A$13:$J$222,'C7 RESULTAT  20km TRAIL'!D$10,FALSE)),"",VLOOKUP($B80,'Course N°7--20 KM TRAIL'!$A$13:$J$222,'C7 RESULTAT  20km TRAIL'!D$10,FALSE))</f>
        <v>ADRIEN</v>
      </c>
      <c r="E80" s="113" t="str">
        <f>IF(ISERROR(VLOOKUP($B80,'Course N°7--20 KM TRAIL'!$A$13:$J$222,'C7 RESULTAT  20km TRAIL'!F$10,FALSE)),"",VLOOKUP($B80,'Course N°7--20 KM TRAIL'!$A$13:$J$222,'C7 RESULTAT  20km TRAIL'!F$10,FALSE))</f>
        <v>SH</v>
      </c>
      <c r="F80" s="113">
        <f>VLOOKUP(B80,'Course N°7--20 KM TRAIL'!A:N,9,0)</f>
        <v>0</v>
      </c>
      <c r="G80" s="204" t="str">
        <f t="shared" si="1"/>
        <v>1h 55m 48s</v>
      </c>
      <c r="H80" s="204"/>
      <c r="I80" s="204"/>
      <c r="J80" s="111">
        <v>1</v>
      </c>
      <c r="K80" s="111">
        <v>55</v>
      </c>
      <c r="L80" s="111">
        <v>48</v>
      </c>
    </row>
    <row r="81" spans="1:12" ht="20.100000000000001" customHeight="1" x14ac:dyDescent="0.2">
      <c r="A81" s="191">
        <v>69</v>
      </c>
      <c r="B81" s="192">
        <v>413</v>
      </c>
      <c r="C81" s="113" t="str">
        <f>IF(ISERROR(VLOOKUP($B81,'Course N°7--20 KM TRAIL'!$A$13:$J$222,'C7 RESULTAT  20km TRAIL'!C$10,FALSE)),"",VLOOKUP($B81,'Course N°7--20 KM TRAIL'!$A$13:$J$222,'C7 RESULTAT  20km TRAIL'!C$10,FALSE))</f>
        <v>CZABAN</v>
      </c>
      <c r="D81" s="113" t="str">
        <f>IF(ISERROR(VLOOKUP($B81,'Course N°7--20 KM TRAIL'!$A$13:$J$222,'C7 RESULTAT  20km TRAIL'!D$10,FALSE)),"",VLOOKUP($B81,'Course N°7--20 KM TRAIL'!$A$13:$J$222,'C7 RESULTAT  20km TRAIL'!D$10,FALSE))</f>
        <v>FABRICE</v>
      </c>
      <c r="E81" s="113" t="str">
        <f>IF(ISERROR(VLOOKUP($B81,'Course N°7--20 KM TRAIL'!$A$13:$J$222,'C7 RESULTAT  20km TRAIL'!F$10,FALSE)),"",VLOOKUP($B81,'Course N°7--20 KM TRAIL'!$A$13:$J$222,'C7 RESULTAT  20km TRAIL'!F$10,FALSE))</f>
        <v>VH1</v>
      </c>
      <c r="F81" s="113">
        <f>VLOOKUP(B81,'Course N°7--20 KM TRAIL'!A:N,9,0)</f>
        <v>0</v>
      </c>
      <c r="G81" s="204" t="str">
        <f t="shared" si="1"/>
        <v>1h 55m 56s</v>
      </c>
      <c r="H81" s="204"/>
      <c r="I81" s="204"/>
      <c r="J81" s="111">
        <v>1</v>
      </c>
      <c r="K81" s="111">
        <v>55</v>
      </c>
      <c r="L81" s="111">
        <v>56</v>
      </c>
    </row>
    <row r="82" spans="1:12" ht="20.100000000000001" customHeight="1" x14ac:dyDescent="0.2">
      <c r="A82" s="191">
        <v>70</v>
      </c>
      <c r="B82" s="192">
        <v>443</v>
      </c>
      <c r="C82" s="113" t="str">
        <f>IF(ISERROR(VLOOKUP($B82,'Course N°7--20 KM TRAIL'!$A$13:$J$222,'C7 RESULTAT  20km TRAIL'!C$10,FALSE)),"",VLOOKUP($B82,'Course N°7--20 KM TRAIL'!$A$13:$J$222,'C7 RESULTAT  20km TRAIL'!C$10,FALSE))</f>
        <v>SEIGNEZ</v>
      </c>
      <c r="D82" s="113" t="str">
        <f>IF(ISERROR(VLOOKUP($B82,'Course N°7--20 KM TRAIL'!$A$13:$J$222,'C7 RESULTAT  20km TRAIL'!D$10,FALSE)),"",VLOOKUP($B82,'Course N°7--20 KM TRAIL'!$A$13:$J$222,'C7 RESULTAT  20km TRAIL'!D$10,FALSE))</f>
        <v>Cindy</v>
      </c>
      <c r="E82" s="113" t="str">
        <f>IF(ISERROR(VLOOKUP($B82,'Course N°7--20 KM TRAIL'!$A$13:$J$222,'C7 RESULTAT  20km TRAIL'!F$10,FALSE)),"",VLOOKUP($B82,'Course N°7--20 KM TRAIL'!$A$13:$J$222,'C7 RESULTAT  20km TRAIL'!F$10,FALSE))</f>
        <v>SF</v>
      </c>
      <c r="F82" s="113" t="str">
        <f>VLOOKUP(B82,'Course N°7--20 KM TRAIL'!A:N,9,0)</f>
        <v>ACP BRETEUIL</v>
      </c>
      <c r="G82" s="204" t="str">
        <f t="shared" si="1"/>
        <v>1h 56m 8s</v>
      </c>
      <c r="H82" s="204"/>
      <c r="I82" s="204"/>
      <c r="J82" s="111">
        <v>1</v>
      </c>
      <c r="K82" s="111">
        <v>56</v>
      </c>
      <c r="L82" s="111">
        <v>8</v>
      </c>
    </row>
    <row r="83" spans="1:12" ht="20.100000000000001" customHeight="1" x14ac:dyDescent="0.2">
      <c r="A83" s="191">
        <v>71</v>
      </c>
      <c r="B83" s="192">
        <v>444</v>
      </c>
      <c r="C83" s="113" t="str">
        <f>IF(ISERROR(VLOOKUP($B83,'Course N°7--20 KM TRAIL'!$A$13:$J$222,'C7 RESULTAT  20km TRAIL'!C$10,FALSE)),"",VLOOKUP($B83,'Course N°7--20 KM TRAIL'!$A$13:$J$222,'C7 RESULTAT  20km TRAIL'!C$10,FALSE))</f>
        <v>LALOUP</v>
      </c>
      <c r="D83" s="113" t="str">
        <f>IF(ISERROR(VLOOKUP($B83,'Course N°7--20 KM TRAIL'!$A$13:$J$222,'C7 RESULTAT  20km TRAIL'!D$10,FALSE)),"",VLOOKUP($B83,'Course N°7--20 KM TRAIL'!$A$13:$J$222,'C7 RESULTAT  20km TRAIL'!D$10,FALSE))</f>
        <v>Fabien</v>
      </c>
      <c r="E83" s="113" t="str">
        <f>IF(ISERROR(VLOOKUP($B83,'Course N°7--20 KM TRAIL'!$A$13:$J$222,'C7 RESULTAT  20km TRAIL'!F$10,FALSE)),"",VLOOKUP($B83,'Course N°7--20 KM TRAIL'!$A$13:$J$222,'C7 RESULTAT  20km TRAIL'!F$10,FALSE))</f>
        <v>SH</v>
      </c>
      <c r="F83" s="113" t="str">
        <f>VLOOKUP(B83,'Course N°7--20 KM TRAIL'!A:N,9,0)</f>
        <v>ACP BRETEUIL</v>
      </c>
      <c r="G83" s="204" t="str">
        <f t="shared" si="1"/>
        <v>1h 56m 8s</v>
      </c>
      <c r="H83" s="204"/>
      <c r="I83" s="204"/>
      <c r="J83" s="111">
        <v>1</v>
      </c>
      <c r="K83" s="111">
        <v>56</v>
      </c>
      <c r="L83" s="111">
        <v>8</v>
      </c>
    </row>
    <row r="84" spans="1:12" ht="20.100000000000001" customHeight="1" x14ac:dyDescent="0.2">
      <c r="A84" s="191">
        <v>72</v>
      </c>
      <c r="B84" s="192">
        <v>414</v>
      </c>
      <c r="C84" s="113" t="str">
        <f>IF(ISERROR(VLOOKUP($B84,'Course N°7--20 KM TRAIL'!$A$13:$J$222,'C7 RESULTAT  20km TRAIL'!C$10,FALSE)),"",VLOOKUP($B84,'Course N°7--20 KM TRAIL'!$A$13:$J$222,'C7 RESULTAT  20km TRAIL'!C$10,FALSE))</f>
        <v>CZABAN</v>
      </c>
      <c r="D84" s="113" t="str">
        <f>IF(ISERROR(VLOOKUP($B84,'Course N°7--20 KM TRAIL'!$A$13:$J$222,'C7 RESULTAT  20km TRAIL'!D$10,FALSE)),"",VLOOKUP($B84,'Course N°7--20 KM TRAIL'!$A$13:$J$222,'C7 RESULTAT  20km TRAIL'!D$10,FALSE))</f>
        <v>NATHALIE</v>
      </c>
      <c r="E84" s="113" t="str">
        <f>IF(ISERROR(VLOOKUP($B84,'Course N°7--20 KM TRAIL'!$A$13:$J$222,'C7 RESULTAT  20km TRAIL'!F$10,FALSE)),"",VLOOKUP($B84,'Course N°7--20 KM TRAIL'!$A$13:$J$222,'C7 RESULTAT  20km TRAIL'!F$10,FALSE))</f>
        <v>VF1</v>
      </c>
      <c r="F84" s="113">
        <f>VLOOKUP(B84,'Course N°7--20 KM TRAIL'!A:N,9,0)</f>
        <v>0</v>
      </c>
      <c r="G84" s="204" t="str">
        <f t="shared" si="1"/>
        <v>1h 57m 9s</v>
      </c>
      <c r="H84" s="204"/>
      <c r="I84" s="204"/>
      <c r="J84" s="111">
        <v>1</v>
      </c>
      <c r="K84" s="111">
        <v>57</v>
      </c>
      <c r="L84" s="111">
        <v>9</v>
      </c>
    </row>
    <row r="85" spans="1:12" ht="20.100000000000001" customHeight="1" x14ac:dyDescent="0.2">
      <c r="A85" s="191">
        <v>73</v>
      </c>
      <c r="B85" s="192">
        <v>474</v>
      </c>
      <c r="C85" s="113" t="str">
        <f>IF(ISERROR(VLOOKUP($B85,'Course N°7--20 KM TRAIL'!$A$13:$J$222,'C7 RESULTAT  20km TRAIL'!C$10,FALSE)),"",VLOOKUP($B85,'Course N°7--20 KM TRAIL'!$A$13:$J$222,'C7 RESULTAT  20km TRAIL'!C$10,FALSE))</f>
        <v>BOURY</v>
      </c>
      <c r="D85" s="113" t="str">
        <f>IF(ISERROR(VLOOKUP($B85,'Course N°7--20 KM TRAIL'!$A$13:$J$222,'C7 RESULTAT  20km TRAIL'!D$10,FALSE)),"",VLOOKUP($B85,'Course N°7--20 KM TRAIL'!$A$13:$J$222,'C7 RESULTAT  20km TRAIL'!D$10,FALSE))</f>
        <v>ALEXANDRE</v>
      </c>
      <c r="E85" s="113" t="str">
        <f>IF(ISERROR(VLOOKUP($B85,'Course N°7--20 KM TRAIL'!$A$13:$J$222,'C7 RESULTAT  20km TRAIL'!F$10,FALSE)),"",VLOOKUP($B85,'Course N°7--20 KM TRAIL'!$A$13:$J$222,'C7 RESULTAT  20km TRAIL'!F$10,FALSE))</f>
        <v>SH</v>
      </c>
      <c r="F85" s="113">
        <f>VLOOKUP(B85,'Course N°7--20 KM TRAIL'!A:N,9,0)</f>
        <v>0</v>
      </c>
      <c r="G85" s="204" t="str">
        <f t="shared" si="1"/>
        <v>1h 58m 5s</v>
      </c>
      <c r="H85" s="204"/>
      <c r="I85" s="204"/>
      <c r="J85" s="111">
        <v>1</v>
      </c>
      <c r="K85" s="111">
        <v>58</v>
      </c>
      <c r="L85" s="111">
        <v>5</v>
      </c>
    </row>
    <row r="86" spans="1:12" ht="20.100000000000001" customHeight="1" x14ac:dyDescent="0.2">
      <c r="A86" s="191">
        <v>74</v>
      </c>
      <c r="B86" s="192">
        <v>431</v>
      </c>
      <c r="C86" s="113" t="str">
        <f>IF(ISERROR(VLOOKUP($B86,'Course N°7--20 KM TRAIL'!$A$13:$J$222,'C7 RESULTAT  20km TRAIL'!C$10,FALSE)),"",VLOOKUP($B86,'Course N°7--20 KM TRAIL'!$A$13:$J$222,'C7 RESULTAT  20km TRAIL'!C$10,FALSE))</f>
        <v>GAMBIER</v>
      </c>
      <c r="D86" s="113" t="str">
        <f>IF(ISERROR(VLOOKUP($B86,'Course N°7--20 KM TRAIL'!$A$13:$J$222,'C7 RESULTAT  20km TRAIL'!D$10,FALSE)),"",VLOOKUP($B86,'Course N°7--20 KM TRAIL'!$A$13:$J$222,'C7 RESULTAT  20km TRAIL'!D$10,FALSE))</f>
        <v>ADELINE</v>
      </c>
      <c r="E86" s="113" t="str">
        <f>IF(ISERROR(VLOOKUP($B86,'Course N°7--20 KM TRAIL'!$A$13:$J$222,'C7 RESULTAT  20km TRAIL'!F$10,FALSE)),"",VLOOKUP($B86,'Course N°7--20 KM TRAIL'!$A$13:$J$222,'C7 RESULTAT  20km TRAIL'!F$10,FALSE))</f>
        <v>SF</v>
      </c>
      <c r="F86" s="113">
        <f>VLOOKUP(B86,'Course N°7--20 KM TRAIL'!A:N,9,0)</f>
        <v>0</v>
      </c>
      <c r="G86" s="204" t="str">
        <f t="shared" si="1"/>
        <v>1h 58m 15s</v>
      </c>
      <c r="H86" s="204"/>
      <c r="I86" s="204"/>
      <c r="J86" s="111">
        <v>1</v>
      </c>
      <c r="K86" s="111">
        <v>58</v>
      </c>
      <c r="L86" s="111">
        <v>15</v>
      </c>
    </row>
    <row r="87" spans="1:12" ht="20.100000000000001" customHeight="1" x14ac:dyDescent="0.2">
      <c r="A87" s="191">
        <v>75</v>
      </c>
      <c r="B87" s="192">
        <v>465</v>
      </c>
      <c r="C87" s="113" t="str">
        <f>IF(ISERROR(VLOOKUP($B87,'Course N°7--20 KM TRAIL'!$A$13:$J$222,'C7 RESULTAT  20km TRAIL'!C$10,FALSE)),"",VLOOKUP($B87,'Course N°7--20 KM TRAIL'!$A$13:$J$222,'C7 RESULTAT  20km TRAIL'!C$10,FALSE))</f>
        <v>DECOUVREUR</v>
      </c>
      <c r="D87" s="113" t="str">
        <f>IF(ISERROR(VLOOKUP($B87,'Course N°7--20 KM TRAIL'!$A$13:$J$222,'C7 RESULTAT  20km TRAIL'!D$10,FALSE)),"",VLOOKUP($B87,'Course N°7--20 KM TRAIL'!$A$13:$J$222,'C7 RESULTAT  20km TRAIL'!D$10,FALSE))</f>
        <v>Bruno</v>
      </c>
      <c r="E87" s="113" t="str">
        <f>IF(ISERROR(VLOOKUP($B87,'Course N°7--20 KM TRAIL'!$A$13:$J$222,'C7 RESULTAT  20km TRAIL'!F$10,FALSE)),"",VLOOKUP($B87,'Course N°7--20 KM TRAIL'!$A$13:$J$222,'C7 RESULTAT  20km TRAIL'!F$10,FALSE))</f>
        <v>VH1</v>
      </c>
      <c r="F87" s="113">
        <f>VLOOKUP(B87,'Course N°7--20 KM TRAIL'!A:N,9,0)</f>
        <v>0</v>
      </c>
      <c r="G87" s="204" t="str">
        <f t="shared" si="1"/>
        <v>1h 59m 0s</v>
      </c>
      <c r="H87" s="204"/>
      <c r="I87" s="204"/>
      <c r="J87" s="111">
        <v>1</v>
      </c>
      <c r="K87" s="111">
        <v>59</v>
      </c>
      <c r="L87" s="111">
        <v>0</v>
      </c>
    </row>
    <row r="88" spans="1:12" ht="20.100000000000001" customHeight="1" x14ac:dyDescent="0.2">
      <c r="A88" s="191">
        <v>76</v>
      </c>
      <c r="B88" s="192">
        <v>492</v>
      </c>
      <c r="C88" s="113" t="str">
        <f>IF(ISERROR(VLOOKUP($B88,'Course N°7--20 KM TRAIL'!$A$13:$J$222,'C7 RESULTAT  20km TRAIL'!C$10,FALSE)),"",VLOOKUP($B88,'Course N°7--20 KM TRAIL'!$A$13:$J$222,'C7 RESULTAT  20km TRAIL'!C$10,FALSE))</f>
        <v>MILLE</v>
      </c>
      <c r="D88" s="113" t="str">
        <f>IF(ISERROR(VLOOKUP($B88,'Course N°7--20 KM TRAIL'!$A$13:$J$222,'C7 RESULTAT  20km TRAIL'!D$10,FALSE)),"",VLOOKUP($B88,'Course N°7--20 KM TRAIL'!$A$13:$J$222,'C7 RESULTAT  20km TRAIL'!D$10,FALSE))</f>
        <v>EDDY</v>
      </c>
      <c r="E88" s="113" t="str">
        <f>IF(ISERROR(VLOOKUP($B88,'Course N°7--20 KM TRAIL'!$A$13:$J$222,'C7 RESULTAT  20km TRAIL'!F$10,FALSE)),"",VLOOKUP($B88,'Course N°7--20 KM TRAIL'!$A$13:$J$222,'C7 RESULTAT  20km TRAIL'!F$10,FALSE))</f>
        <v>VH1</v>
      </c>
      <c r="F88" s="113">
        <f>VLOOKUP(B88,'Course N°7--20 KM TRAIL'!A:N,9,0)</f>
        <v>0</v>
      </c>
      <c r="G88" s="204" t="str">
        <f t="shared" si="1"/>
        <v>1h 59m 39s</v>
      </c>
      <c r="H88" s="204"/>
      <c r="I88" s="204"/>
      <c r="J88" s="111">
        <v>1</v>
      </c>
      <c r="K88" s="111">
        <v>59</v>
      </c>
      <c r="L88" s="111">
        <v>39</v>
      </c>
    </row>
    <row r="89" spans="1:12" ht="20.100000000000001" customHeight="1" x14ac:dyDescent="0.2">
      <c r="A89" s="191">
        <v>77</v>
      </c>
      <c r="B89" s="192">
        <v>440</v>
      </c>
      <c r="C89" s="113" t="str">
        <f>IF(ISERROR(VLOOKUP($B89,'Course N°7--20 KM TRAIL'!$A$13:$J$222,'C7 RESULTAT  20km TRAIL'!C$10,FALSE)),"",VLOOKUP($B89,'Course N°7--20 KM TRAIL'!$A$13:$J$222,'C7 RESULTAT  20km TRAIL'!C$10,FALSE))</f>
        <v>FERNANDEZ</v>
      </c>
      <c r="D89" s="113" t="str">
        <f>IF(ISERROR(VLOOKUP($B89,'Course N°7--20 KM TRAIL'!$A$13:$J$222,'C7 RESULTAT  20km TRAIL'!D$10,FALSE)),"",VLOOKUP($B89,'Course N°7--20 KM TRAIL'!$A$13:$J$222,'C7 RESULTAT  20km TRAIL'!D$10,FALSE))</f>
        <v>Luis</v>
      </c>
      <c r="E89" s="113" t="str">
        <f>IF(ISERROR(VLOOKUP($B89,'Course N°7--20 KM TRAIL'!$A$13:$J$222,'C7 RESULTAT  20km TRAIL'!F$10,FALSE)),"",VLOOKUP($B89,'Course N°7--20 KM TRAIL'!$A$13:$J$222,'C7 RESULTAT  20km TRAIL'!F$10,FALSE))</f>
        <v>VH1</v>
      </c>
      <c r="F89" s="113">
        <f>VLOOKUP(B89,'Course N°7--20 KM TRAIL'!A:N,9,0)</f>
        <v>0</v>
      </c>
      <c r="G89" s="204" t="str">
        <f t="shared" si="1"/>
        <v>2h 0m 35s</v>
      </c>
      <c r="H89" s="204"/>
      <c r="I89" s="204"/>
      <c r="J89" s="111">
        <v>2</v>
      </c>
      <c r="K89" s="111">
        <v>0</v>
      </c>
      <c r="L89" s="111">
        <v>35</v>
      </c>
    </row>
    <row r="90" spans="1:12" ht="20.100000000000001" customHeight="1" x14ac:dyDescent="0.2">
      <c r="A90" s="191">
        <v>78</v>
      </c>
      <c r="B90" s="192">
        <v>469</v>
      </c>
      <c r="C90" s="113" t="str">
        <f>IF(ISERROR(VLOOKUP($B90,'Course N°7--20 KM TRAIL'!$A$13:$J$222,'C7 RESULTAT  20km TRAIL'!C$10,FALSE)),"",VLOOKUP($B90,'Course N°7--20 KM TRAIL'!$A$13:$J$222,'C7 RESULTAT  20km TRAIL'!C$10,FALSE))</f>
        <v>GROGNET</v>
      </c>
      <c r="D90" s="113" t="str">
        <f>IF(ISERROR(VLOOKUP($B90,'Course N°7--20 KM TRAIL'!$A$13:$J$222,'C7 RESULTAT  20km TRAIL'!D$10,FALSE)),"",VLOOKUP($B90,'Course N°7--20 KM TRAIL'!$A$13:$J$222,'C7 RESULTAT  20km TRAIL'!D$10,FALSE))</f>
        <v>Pascale</v>
      </c>
      <c r="E90" s="113" t="str">
        <f>IF(ISERROR(VLOOKUP($B90,'Course N°7--20 KM TRAIL'!$A$13:$J$222,'C7 RESULTAT  20km TRAIL'!F$10,FALSE)),"",VLOOKUP($B90,'Course N°7--20 KM TRAIL'!$A$13:$J$222,'C7 RESULTAT  20km TRAIL'!F$10,FALSE))</f>
        <v>VF2</v>
      </c>
      <c r="F90" s="113">
        <f>VLOOKUP(B90,'Course N°7--20 KM TRAIL'!A:N,9,0)</f>
        <v>0</v>
      </c>
      <c r="G90" s="204" t="str">
        <f t="shared" si="1"/>
        <v>2h 9m 7s</v>
      </c>
      <c r="H90" s="204"/>
      <c r="I90" s="204"/>
      <c r="J90" s="111">
        <v>2</v>
      </c>
      <c r="K90" s="111">
        <v>9</v>
      </c>
      <c r="L90" s="111">
        <v>7</v>
      </c>
    </row>
    <row r="91" spans="1:12" ht="20.100000000000001" customHeight="1" x14ac:dyDescent="0.2">
      <c r="A91" s="191">
        <v>79</v>
      </c>
      <c r="B91" s="192">
        <v>468</v>
      </c>
      <c r="C91" s="113" t="str">
        <f>IF(ISERROR(VLOOKUP($B91,'Course N°7--20 KM TRAIL'!$A$13:$J$222,'C7 RESULTAT  20km TRAIL'!C$10,FALSE)),"",VLOOKUP($B91,'Course N°7--20 KM TRAIL'!$A$13:$J$222,'C7 RESULTAT  20km TRAIL'!C$10,FALSE))</f>
        <v>MARTIN</v>
      </c>
      <c r="D91" s="113" t="str">
        <f>IF(ISERROR(VLOOKUP($B91,'Course N°7--20 KM TRAIL'!$A$13:$J$222,'C7 RESULTAT  20km TRAIL'!D$10,FALSE)),"",VLOOKUP($B91,'Course N°7--20 KM TRAIL'!$A$13:$J$222,'C7 RESULTAT  20km TRAIL'!D$10,FALSE))</f>
        <v>Gwendolyne</v>
      </c>
      <c r="E91" s="113" t="str">
        <f>IF(ISERROR(VLOOKUP($B91,'Course N°7--20 KM TRAIL'!$A$13:$J$222,'C7 RESULTAT  20km TRAIL'!F$10,FALSE)),"",VLOOKUP($B91,'Course N°7--20 KM TRAIL'!$A$13:$J$222,'C7 RESULTAT  20km TRAIL'!F$10,FALSE))</f>
        <v>VF1</v>
      </c>
      <c r="F91" s="113">
        <f>VLOOKUP(B91,'Course N°7--20 KM TRAIL'!A:N,9,0)</f>
        <v>0</v>
      </c>
      <c r="G91" s="204" t="str">
        <f t="shared" si="1"/>
        <v>2h 9m 8s</v>
      </c>
      <c r="H91" s="204"/>
      <c r="I91" s="204"/>
      <c r="J91" s="111">
        <v>2</v>
      </c>
      <c r="K91" s="111">
        <v>9</v>
      </c>
      <c r="L91" s="111">
        <v>8</v>
      </c>
    </row>
    <row r="92" spans="1:12" ht="20.100000000000001" customHeight="1" x14ac:dyDescent="0.2">
      <c r="A92" s="191">
        <v>80</v>
      </c>
      <c r="B92" s="192">
        <v>485</v>
      </c>
      <c r="C92" s="113" t="str">
        <f>IF(ISERROR(VLOOKUP($B92,'Course N°7--20 KM TRAIL'!$A$13:$J$222,'C7 RESULTAT  20km TRAIL'!C$10,FALSE)),"",VLOOKUP($B92,'Course N°7--20 KM TRAIL'!$A$13:$J$222,'C7 RESULTAT  20km TRAIL'!C$10,FALSE))</f>
        <v>DELANDE</v>
      </c>
      <c r="D92" s="113" t="str">
        <f>IF(ISERROR(VLOOKUP($B92,'Course N°7--20 KM TRAIL'!$A$13:$J$222,'C7 RESULTAT  20km TRAIL'!D$10,FALSE)),"",VLOOKUP($B92,'Course N°7--20 KM TRAIL'!$A$13:$J$222,'C7 RESULTAT  20km TRAIL'!D$10,FALSE))</f>
        <v>STÉPHANIE</v>
      </c>
      <c r="E92" s="113" t="str">
        <f>IF(ISERROR(VLOOKUP($B92,'Course N°7--20 KM TRAIL'!$A$13:$J$222,'C7 RESULTAT  20km TRAIL'!F$10,FALSE)),"",VLOOKUP($B92,'Course N°7--20 KM TRAIL'!$A$13:$J$222,'C7 RESULTAT  20km TRAIL'!F$10,FALSE))</f>
        <v>VF2</v>
      </c>
      <c r="F92" s="113">
        <f>VLOOKUP(B92,'Course N°7--20 KM TRAIL'!A:N,9,0)</f>
        <v>0</v>
      </c>
      <c r="G92" s="204" t="str">
        <f t="shared" si="1"/>
        <v>2h 9m 8s</v>
      </c>
      <c r="H92" s="204"/>
      <c r="I92" s="204"/>
      <c r="J92" s="111">
        <v>2</v>
      </c>
      <c r="K92" s="111">
        <v>9</v>
      </c>
      <c r="L92" s="111">
        <v>8</v>
      </c>
    </row>
    <row r="93" spans="1:12" ht="20.100000000000001" customHeight="1" x14ac:dyDescent="0.2">
      <c r="A93" s="191">
        <v>81</v>
      </c>
      <c r="B93" s="192">
        <v>435</v>
      </c>
      <c r="C93" s="113" t="str">
        <f>IF(ISERROR(VLOOKUP($B93,'Course N°7--20 KM TRAIL'!$A$13:$J$222,'C7 RESULTAT  20km TRAIL'!C$10,FALSE)),"",VLOOKUP($B93,'Course N°7--20 KM TRAIL'!$A$13:$J$222,'C7 RESULTAT  20km TRAIL'!C$10,FALSE))</f>
        <v>ENDERLIN</v>
      </c>
      <c r="D93" s="113" t="str">
        <f>IF(ISERROR(VLOOKUP($B93,'Course N°7--20 KM TRAIL'!$A$13:$J$222,'C7 RESULTAT  20km TRAIL'!D$10,FALSE)),"",VLOOKUP($B93,'Course N°7--20 KM TRAIL'!$A$13:$J$222,'C7 RESULTAT  20km TRAIL'!D$10,FALSE))</f>
        <v>Christelle</v>
      </c>
      <c r="E93" s="113" t="str">
        <f>IF(ISERROR(VLOOKUP($B93,'Course N°7--20 KM TRAIL'!$A$13:$J$222,'C7 RESULTAT  20km TRAIL'!F$10,FALSE)),"",VLOOKUP($B93,'Course N°7--20 KM TRAIL'!$A$13:$J$222,'C7 RESULTAT  20km TRAIL'!F$10,FALSE))</f>
        <v>VF1</v>
      </c>
      <c r="F93" s="113" t="str">
        <f>VLOOKUP(B93,'Course N°7--20 KM TRAIL'!A:N,9,0)</f>
        <v>Montdidier Athétisme</v>
      </c>
      <c r="G93" s="204" t="str">
        <f t="shared" si="1"/>
        <v>2h 12m 19s</v>
      </c>
      <c r="H93" s="204"/>
      <c r="I93" s="204"/>
      <c r="J93" s="111">
        <v>2</v>
      </c>
      <c r="K93" s="111">
        <v>12</v>
      </c>
      <c r="L93" s="111">
        <v>19</v>
      </c>
    </row>
    <row r="94" spans="1:12" ht="20.100000000000001" customHeight="1" x14ac:dyDescent="0.2">
      <c r="A94" s="191">
        <v>82</v>
      </c>
      <c r="B94" s="192">
        <v>452</v>
      </c>
      <c r="C94" s="113" t="str">
        <f>IF(ISERROR(VLOOKUP($B94,'Course N°7--20 KM TRAIL'!$A$13:$J$222,'C7 RESULTAT  20km TRAIL'!C$10,FALSE)),"",VLOOKUP($B94,'Course N°7--20 KM TRAIL'!$A$13:$J$222,'C7 RESULTAT  20km TRAIL'!C$10,FALSE))</f>
        <v>LEFEVER</v>
      </c>
      <c r="D94" s="113" t="str">
        <f>IF(ISERROR(VLOOKUP($B94,'Course N°7--20 KM TRAIL'!$A$13:$J$222,'C7 RESULTAT  20km TRAIL'!D$10,FALSE)),"",VLOOKUP($B94,'Course N°7--20 KM TRAIL'!$A$13:$J$222,'C7 RESULTAT  20km TRAIL'!D$10,FALSE))</f>
        <v>Stéphane</v>
      </c>
      <c r="E94" s="113" t="str">
        <f>IF(ISERROR(VLOOKUP($B94,'Course N°7--20 KM TRAIL'!$A$13:$J$222,'C7 RESULTAT  20km TRAIL'!F$10,FALSE)),"",VLOOKUP($B94,'Course N°7--20 KM TRAIL'!$A$13:$J$222,'C7 RESULTAT  20km TRAIL'!F$10,FALSE))</f>
        <v>VH3</v>
      </c>
      <c r="F94" s="113">
        <f>VLOOKUP(B94,'Course N°7--20 KM TRAIL'!A:N,9,0)</f>
        <v>0</v>
      </c>
      <c r="G94" s="204" t="str">
        <f t="shared" si="1"/>
        <v>2h 22m 14s</v>
      </c>
      <c r="H94" s="204"/>
      <c r="I94" s="204"/>
      <c r="J94" s="111">
        <v>2</v>
      </c>
      <c r="K94" s="111">
        <v>22</v>
      </c>
      <c r="L94" s="111">
        <v>14</v>
      </c>
    </row>
    <row r="95" spans="1:12" ht="20.100000000000001" customHeight="1" x14ac:dyDescent="0.2">
      <c r="A95" s="191">
        <v>83</v>
      </c>
      <c r="B95" s="192"/>
      <c r="C95" s="113" t="str">
        <f>IF(ISERROR(VLOOKUP($B95,'Course N°7--20 KM TRAIL'!$A$13:$J$222,'C7 RESULTAT  20km TRAIL'!C$10,FALSE)),"",VLOOKUP($B95,'Course N°7--20 KM TRAIL'!$A$13:$J$222,'C7 RESULTAT  20km TRAIL'!C$10,FALSE))</f>
        <v/>
      </c>
      <c r="D95" s="113" t="str">
        <f>IF(ISERROR(VLOOKUP($B95,'Course N°7--20 KM TRAIL'!$A$13:$J$222,'C7 RESULTAT  20km TRAIL'!D$10,FALSE)),"",VLOOKUP($B95,'Course N°7--20 KM TRAIL'!$A$13:$J$222,'C7 RESULTAT  20km TRAIL'!D$10,FALSE))</f>
        <v/>
      </c>
      <c r="E95" s="113" t="str">
        <f>IF(ISERROR(VLOOKUP($B95,'Course N°7--20 KM TRAIL'!$A$13:$J$222,'C7 RESULTAT  20km TRAIL'!F$10,FALSE)),"",VLOOKUP($B95,'Course N°7--20 KM TRAIL'!$A$13:$J$222,'C7 RESULTAT  20km TRAIL'!F$10,FALSE))</f>
        <v/>
      </c>
      <c r="F95" s="113" t="e">
        <f>VLOOKUP(B95,'Course N°7--20 KM TRAIL'!A:N,9,0)</f>
        <v>#N/A</v>
      </c>
      <c r="G95" s="204" t="str">
        <f t="shared" si="1"/>
        <v>2h m s</v>
      </c>
      <c r="H95" s="204"/>
      <c r="I95" s="204"/>
      <c r="J95" s="111">
        <v>2</v>
      </c>
    </row>
    <row r="96" spans="1:12" ht="20.100000000000001" customHeight="1" x14ac:dyDescent="0.2">
      <c r="A96" s="191">
        <v>84</v>
      </c>
      <c r="B96" s="192"/>
      <c r="C96" s="113" t="str">
        <f>IF(ISERROR(VLOOKUP($B96,'Course N°7--20 KM TRAIL'!$A$13:$J$222,'C7 RESULTAT  20km TRAIL'!C$10,FALSE)),"",VLOOKUP($B96,'Course N°7--20 KM TRAIL'!$A$13:$J$222,'C7 RESULTAT  20km TRAIL'!C$10,FALSE))</f>
        <v/>
      </c>
      <c r="D96" s="113" t="str">
        <f>IF(ISERROR(VLOOKUP($B96,'Course N°7--20 KM TRAIL'!$A$13:$J$222,'C7 RESULTAT  20km TRAIL'!D$10,FALSE)),"",VLOOKUP($B96,'Course N°7--20 KM TRAIL'!$A$13:$J$222,'C7 RESULTAT  20km TRAIL'!D$10,FALSE))</f>
        <v/>
      </c>
      <c r="E96" s="113" t="str">
        <f>IF(ISERROR(VLOOKUP($B96,'Course N°7--20 KM TRAIL'!$A$13:$J$222,'C7 RESULTAT  20km TRAIL'!F$10,FALSE)),"",VLOOKUP($B96,'Course N°7--20 KM TRAIL'!$A$13:$J$222,'C7 RESULTAT  20km TRAIL'!F$10,FALSE))</f>
        <v/>
      </c>
      <c r="F96" s="113" t="e">
        <f>VLOOKUP(B96,'Course N°7--20 KM TRAIL'!A:N,9,0)</f>
        <v>#N/A</v>
      </c>
      <c r="G96" s="204" t="str">
        <f t="shared" si="1"/>
        <v>2h m s</v>
      </c>
      <c r="H96" s="204"/>
      <c r="I96" s="204"/>
      <c r="J96" s="111">
        <v>2</v>
      </c>
    </row>
    <row r="97" spans="1:10" ht="20.100000000000001" customHeight="1" x14ac:dyDescent="0.2">
      <c r="A97" s="191">
        <v>85</v>
      </c>
      <c r="B97" s="192"/>
      <c r="C97" s="113" t="str">
        <f>IF(ISERROR(VLOOKUP($B97,'Course N°7--20 KM TRAIL'!$A$13:$J$222,'C7 RESULTAT  20km TRAIL'!C$10,FALSE)),"",VLOOKUP($B97,'Course N°7--20 KM TRAIL'!$A$13:$J$222,'C7 RESULTAT  20km TRAIL'!C$10,FALSE))</f>
        <v/>
      </c>
      <c r="D97" s="113" t="str">
        <f>IF(ISERROR(VLOOKUP($B97,'Course N°7--20 KM TRAIL'!$A$13:$J$222,'C7 RESULTAT  20km TRAIL'!D$10,FALSE)),"",VLOOKUP($B97,'Course N°7--20 KM TRAIL'!$A$13:$J$222,'C7 RESULTAT  20km TRAIL'!D$10,FALSE))</f>
        <v/>
      </c>
      <c r="E97" s="113" t="str">
        <f>IF(ISERROR(VLOOKUP($B97,'Course N°7--20 KM TRAIL'!$A$13:$J$222,'C7 RESULTAT  20km TRAIL'!F$10,FALSE)),"",VLOOKUP($B97,'Course N°7--20 KM TRAIL'!$A$13:$J$222,'C7 RESULTAT  20km TRAIL'!F$10,FALSE))</f>
        <v/>
      </c>
      <c r="F97" s="113" t="e">
        <f>VLOOKUP(B97,'Course N°7--20 KM TRAIL'!A:N,9,0)</f>
        <v>#N/A</v>
      </c>
      <c r="G97" s="204" t="str">
        <f t="shared" si="1"/>
        <v>2h m s</v>
      </c>
      <c r="H97" s="204"/>
      <c r="I97" s="204"/>
      <c r="J97" s="111">
        <v>2</v>
      </c>
    </row>
    <row r="98" spans="1:10" ht="20.100000000000001" customHeight="1" x14ac:dyDescent="0.2">
      <c r="A98" s="191">
        <v>86</v>
      </c>
      <c r="B98" s="192"/>
      <c r="C98" s="113" t="str">
        <f>IF(ISERROR(VLOOKUP($B98,'Course N°7--20 KM TRAIL'!$A$13:$J$222,'C7 RESULTAT  20km TRAIL'!C$10,FALSE)),"",VLOOKUP($B98,'Course N°7--20 KM TRAIL'!$A$13:$J$222,'C7 RESULTAT  20km TRAIL'!C$10,FALSE))</f>
        <v/>
      </c>
      <c r="D98" s="113" t="str">
        <f>IF(ISERROR(VLOOKUP($B98,'Course N°7--20 KM TRAIL'!$A$13:$J$222,'C7 RESULTAT  20km TRAIL'!D$10,FALSE)),"",VLOOKUP($B98,'Course N°7--20 KM TRAIL'!$A$13:$J$222,'C7 RESULTAT  20km TRAIL'!D$10,FALSE))</f>
        <v/>
      </c>
      <c r="E98" s="113" t="str">
        <f>IF(ISERROR(VLOOKUP($B98,'Course N°7--20 KM TRAIL'!$A$13:$J$222,'C7 RESULTAT  20km TRAIL'!F$10,FALSE)),"",VLOOKUP($B98,'Course N°7--20 KM TRAIL'!$A$13:$J$222,'C7 RESULTAT  20km TRAIL'!F$10,FALSE))</f>
        <v/>
      </c>
      <c r="F98" s="113" t="e">
        <f>VLOOKUP(B98,'Course N°7--20 KM TRAIL'!A:N,9,0)</f>
        <v>#N/A</v>
      </c>
      <c r="G98" s="204" t="str">
        <f t="shared" si="1"/>
        <v>2h m s</v>
      </c>
      <c r="H98" s="204"/>
      <c r="I98" s="204"/>
      <c r="J98" s="111">
        <v>2</v>
      </c>
    </row>
    <row r="99" spans="1:10" ht="20.100000000000001" customHeight="1" x14ac:dyDescent="0.2">
      <c r="A99" s="191">
        <v>87</v>
      </c>
      <c r="B99" s="192"/>
      <c r="C99" s="113" t="str">
        <f>IF(ISERROR(VLOOKUP($B99,'Course N°7--20 KM TRAIL'!$A$13:$J$222,'C7 RESULTAT  20km TRAIL'!C$10,FALSE)),"",VLOOKUP($B99,'Course N°7--20 KM TRAIL'!$A$13:$J$222,'C7 RESULTAT  20km TRAIL'!C$10,FALSE))</f>
        <v/>
      </c>
      <c r="D99" s="113" t="str">
        <f>IF(ISERROR(VLOOKUP($B99,'Course N°7--20 KM TRAIL'!$A$13:$J$222,'C7 RESULTAT  20km TRAIL'!D$10,FALSE)),"",VLOOKUP($B99,'Course N°7--20 KM TRAIL'!$A$13:$J$222,'C7 RESULTAT  20km TRAIL'!D$10,FALSE))</f>
        <v/>
      </c>
      <c r="E99" s="113" t="str">
        <f>IF(ISERROR(VLOOKUP($B99,'Course N°7--20 KM TRAIL'!$A$13:$J$222,'C7 RESULTAT  20km TRAIL'!F$10,FALSE)),"",VLOOKUP($B99,'Course N°7--20 KM TRAIL'!$A$13:$J$222,'C7 RESULTAT  20km TRAIL'!F$10,FALSE))</f>
        <v/>
      </c>
      <c r="F99" s="113" t="e">
        <f>VLOOKUP(B99,'Course N°7--20 KM TRAIL'!A:N,9,0)</f>
        <v>#N/A</v>
      </c>
      <c r="G99" s="204" t="str">
        <f t="shared" si="1"/>
        <v>2h m s</v>
      </c>
      <c r="H99" s="204"/>
      <c r="I99" s="204"/>
      <c r="J99" s="111">
        <v>2</v>
      </c>
    </row>
    <row r="100" spans="1:10" ht="20.100000000000001" customHeight="1" x14ac:dyDescent="0.2">
      <c r="A100" s="191">
        <v>88</v>
      </c>
      <c r="B100" s="192"/>
      <c r="C100" s="113" t="str">
        <f>IF(ISERROR(VLOOKUP($B100,'Course N°7--20 KM TRAIL'!$A$13:$J$222,'C7 RESULTAT  20km TRAIL'!C$10,FALSE)),"",VLOOKUP($B100,'Course N°7--20 KM TRAIL'!$A$13:$J$222,'C7 RESULTAT  20km TRAIL'!C$10,FALSE))</f>
        <v/>
      </c>
      <c r="D100" s="113" t="str">
        <f>IF(ISERROR(VLOOKUP($B100,'Course N°7--20 KM TRAIL'!$A$13:$J$222,'C7 RESULTAT  20km TRAIL'!D$10,FALSE)),"",VLOOKUP($B100,'Course N°7--20 KM TRAIL'!$A$13:$J$222,'C7 RESULTAT  20km TRAIL'!D$10,FALSE))</f>
        <v/>
      </c>
      <c r="E100" s="113" t="str">
        <f>IF(ISERROR(VLOOKUP($B100,'Course N°7--20 KM TRAIL'!$A$13:$J$222,'C7 RESULTAT  20km TRAIL'!F$10,FALSE)),"",VLOOKUP($B100,'Course N°7--20 KM TRAIL'!$A$13:$J$222,'C7 RESULTAT  20km TRAIL'!F$10,FALSE))</f>
        <v/>
      </c>
      <c r="F100" s="113" t="e">
        <f>VLOOKUP(B100,'Course N°7--20 KM TRAIL'!A:N,9,0)</f>
        <v>#N/A</v>
      </c>
      <c r="G100" s="204" t="str">
        <f t="shared" si="1"/>
        <v>2h m s</v>
      </c>
      <c r="H100" s="204"/>
      <c r="I100" s="204"/>
      <c r="J100" s="111">
        <v>2</v>
      </c>
    </row>
    <row r="101" spans="1:10" ht="20.100000000000001" customHeight="1" x14ac:dyDescent="0.2">
      <c r="A101" s="191">
        <v>89</v>
      </c>
      <c r="B101" s="192"/>
      <c r="C101" s="113" t="str">
        <f>IF(ISERROR(VLOOKUP($B101,'Course N°7--20 KM TRAIL'!$A$13:$J$222,'C7 RESULTAT  20km TRAIL'!C$10,FALSE)),"",VLOOKUP($B101,'Course N°7--20 KM TRAIL'!$A$13:$J$222,'C7 RESULTAT  20km TRAIL'!C$10,FALSE))</f>
        <v/>
      </c>
      <c r="D101" s="113" t="str">
        <f>IF(ISERROR(VLOOKUP($B101,'Course N°7--20 KM TRAIL'!$A$13:$J$222,'C7 RESULTAT  20km TRAIL'!D$10,FALSE)),"",VLOOKUP($B101,'Course N°7--20 KM TRAIL'!$A$13:$J$222,'C7 RESULTAT  20km TRAIL'!D$10,FALSE))</f>
        <v/>
      </c>
      <c r="E101" s="113" t="str">
        <f>IF(ISERROR(VLOOKUP($B101,'Course N°7--20 KM TRAIL'!$A$13:$J$222,'C7 RESULTAT  20km TRAIL'!F$10,FALSE)),"",VLOOKUP($B101,'Course N°7--20 KM TRAIL'!$A$13:$J$222,'C7 RESULTAT  20km TRAIL'!F$10,FALSE))</f>
        <v/>
      </c>
      <c r="F101" s="113" t="e">
        <f>VLOOKUP(B101,'Course N°7--20 KM TRAIL'!A:N,9,0)</f>
        <v>#N/A</v>
      </c>
      <c r="G101" s="204" t="str">
        <f t="shared" si="1"/>
        <v>2h m s</v>
      </c>
      <c r="H101" s="204"/>
      <c r="I101" s="204"/>
      <c r="J101" s="111">
        <v>2</v>
      </c>
    </row>
    <row r="102" spans="1:10" ht="20.100000000000001" customHeight="1" x14ac:dyDescent="0.2">
      <c r="A102" s="191">
        <v>90</v>
      </c>
      <c r="B102" s="192"/>
      <c r="C102" s="113" t="str">
        <f>IF(ISERROR(VLOOKUP($B102,'Course N°7--20 KM TRAIL'!$A$13:$J$222,'C7 RESULTAT  20km TRAIL'!C$10,FALSE)),"",VLOOKUP($B102,'Course N°7--20 KM TRAIL'!$A$13:$J$222,'C7 RESULTAT  20km TRAIL'!C$10,FALSE))</f>
        <v/>
      </c>
      <c r="D102" s="113" t="str">
        <f>IF(ISERROR(VLOOKUP($B102,'Course N°7--20 KM TRAIL'!$A$13:$J$222,'C7 RESULTAT  20km TRAIL'!D$10,FALSE)),"",VLOOKUP($B102,'Course N°7--20 KM TRAIL'!$A$13:$J$222,'C7 RESULTAT  20km TRAIL'!D$10,FALSE))</f>
        <v/>
      </c>
      <c r="E102" s="113" t="str">
        <f>IF(ISERROR(VLOOKUP($B102,'Course N°7--20 KM TRAIL'!$A$13:$J$222,'C7 RESULTAT  20km TRAIL'!F$10,FALSE)),"",VLOOKUP($B102,'Course N°7--20 KM TRAIL'!$A$13:$J$222,'C7 RESULTAT  20km TRAIL'!F$10,FALSE))</f>
        <v/>
      </c>
      <c r="F102" s="113" t="e">
        <f>VLOOKUP(B102,'Course N°7--20 KM TRAIL'!A:N,9,0)</f>
        <v>#N/A</v>
      </c>
      <c r="G102" s="204" t="str">
        <f t="shared" si="1"/>
        <v>h m s</v>
      </c>
      <c r="H102" s="204"/>
      <c r="I102" s="204"/>
    </row>
    <row r="103" spans="1:10" ht="20.100000000000001" customHeight="1" x14ac:dyDescent="0.2">
      <c r="A103" s="191">
        <v>91</v>
      </c>
      <c r="B103" s="192">
        <v>486</v>
      </c>
      <c r="C103" s="113" t="str">
        <f>IF(ISERROR(VLOOKUP($B103,'Course N°7--20 KM TRAIL'!$A$13:$J$222,'C7 RESULTAT  20km TRAIL'!C$10,FALSE)),"",VLOOKUP($B103,'Course N°7--20 KM TRAIL'!$A$13:$J$222,'C7 RESULTAT  20km TRAIL'!C$10,FALSE))</f>
        <v>DELAPLACE</v>
      </c>
      <c r="D103" s="113" t="str">
        <f>IF(ISERROR(VLOOKUP($B103,'Course N°7--20 KM TRAIL'!$A$13:$J$222,'C7 RESULTAT  20km TRAIL'!D$10,FALSE)),"",VLOOKUP($B103,'Course N°7--20 KM TRAIL'!$A$13:$J$222,'C7 RESULTAT  20km TRAIL'!D$10,FALSE))</f>
        <v>FLORENT</v>
      </c>
      <c r="E103" s="113" t="str">
        <f>IF(ISERROR(VLOOKUP($B103,'Course N°7--20 KM TRAIL'!$A$13:$J$222,'C7 RESULTAT  20km TRAIL'!F$10,FALSE)),"",VLOOKUP($B103,'Course N°7--20 KM TRAIL'!$A$13:$J$222,'C7 RESULTAT  20km TRAIL'!F$10,FALSE))</f>
        <v>SH</v>
      </c>
      <c r="F103" s="113">
        <f>VLOOKUP(B103,'Course N°7--20 KM TRAIL'!A:N,9,0)</f>
        <v>0</v>
      </c>
      <c r="G103" s="204" t="str">
        <f t="shared" si="1"/>
        <v>h m s</v>
      </c>
      <c r="H103" s="204"/>
      <c r="I103" s="204"/>
    </row>
    <row r="104" spans="1:10" ht="20.100000000000001" customHeight="1" x14ac:dyDescent="0.2">
      <c r="A104" s="191">
        <v>92</v>
      </c>
      <c r="B104" s="192"/>
      <c r="C104" s="113" t="str">
        <f>IF(ISERROR(VLOOKUP($B104,'Course N°7--20 KM TRAIL'!$A$13:$J$222,'C7 RESULTAT  20km TRAIL'!C$10,FALSE)),"",VLOOKUP($B104,'Course N°7--20 KM TRAIL'!$A$13:$J$222,'C7 RESULTAT  20km TRAIL'!C$10,FALSE))</f>
        <v/>
      </c>
      <c r="D104" s="113" t="str">
        <f>IF(ISERROR(VLOOKUP($B104,'Course N°7--20 KM TRAIL'!$A$13:$J$222,'C7 RESULTAT  20km TRAIL'!D$10,FALSE)),"",VLOOKUP($B104,'Course N°7--20 KM TRAIL'!$A$13:$J$222,'C7 RESULTAT  20km TRAIL'!D$10,FALSE))</f>
        <v/>
      </c>
      <c r="E104" s="113" t="str">
        <f>IF(ISERROR(VLOOKUP($B104,'Course N°7--20 KM TRAIL'!$A$13:$J$222,'C7 RESULTAT  20km TRAIL'!F$10,FALSE)),"",VLOOKUP($B104,'Course N°7--20 KM TRAIL'!$A$13:$J$222,'C7 RESULTAT  20km TRAIL'!F$10,FALSE))</f>
        <v/>
      </c>
      <c r="F104" s="113" t="e">
        <f>VLOOKUP(B104,'Course N°7--20 KM TRAIL'!A:N,9,0)</f>
        <v>#N/A</v>
      </c>
      <c r="G104" s="204" t="str">
        <f t="shared" si="1"/>
        <v>h m s</v>
      </c>
      <c r="H104" s="204"/>
      <c r="I104" s="204"/>
    </row>
    <row r="105" spans="1:10" ht="20.100000000000001" customHeight="1" x14ac:dyDescent="0.2">
      <c r="A105" s="191">
        <v>93</v>
      </c>
      <c r="B105" s="192"/>
      <c r="C105" s="113" t="str">
        <f>IF(ISERROR(VLOOKUP($B105,'Course N°7--20 KM TRAIL'!$A$13:$J$222,'C7 RESULTAT  20km TRAIL'!C$10,FALSE)),"",VLOOKUP($B105,'Course N°7--20 KM TRAIL'!$A$13:$J$222,'C7 RESULTAT  20km TRAIL'!C$10,FALSE))</f>
        <v/>
      </c>
      <c r="D105" s="113" t="str">
        <f>IF(ISERROR(VLOOKUP($B105,'Course N°7--20 KM TRAIL'!$A$13:$J$222,'C7 RESULTAT  20km TRAIL'!D$10,FALSE)),"",VLOOKUP($B105,'Course N°7--20 KM TRAIL'!$A$13:$J$222,'C7 RESULTAT  20km TRAIL'!D$10,FALSE))</f>
        <v/>
      </c>
      <c r="E105" s="113" t="str">
        <f>IF(ISERROR(VLOOKUP($B105,'Course N°7--20 KM TRAIL'!$A$13:$J$222,'C7 RESULTAT  20km TRAIL'!F$10,FALSE)),"",VLOOKUP($B105,'Course N°7--20 KM TRAIL'!$A$13:$J$222,'C7 RESULTAT  20km TRAIL'!F$10,FALSE))</f>
        <v/>
      </c>
      <c r="F105" s="113" t="e">
        <f>VLOOKUP(B105,'Course N°7--20 KM TRAIL'!A:N,9,0)</f>
        <v>#N/A</v>
      </c>
      <c r="G105" s="204" t="str">
        <f t="shared" si="1"/>
        <v>h m s</v>
      </c>
      <c r="H105" s="204"/>
      <c r="I105" s="204"/>
    </row>
    <row r="106" spans="1:10" ht="20.100000000000001" customHeight="1" x14ac:dyDescent="0.2">
      <c r="A106" s="191">
        <v>94</v>
      </c>
      <c r="B106" s="192"/>
      <c r="C106" s="113" t="str">
        <f>IF(ISERROR(VLOOKUP($B106,'Course N°7--20 KM TRAIL'!$A$13:$J$222,'C7 RESULTAT  20km TRAIL'!C$10,FALSE)),"",VLOOKUP($B106,'Course N°7--20 KM TRAIL'!$A$13:$J$222,'C7 RESULTAT  20km TRAIL'!C$10,FALSE))</f>
        <v/>
      </c>
      <c r="D106" s="113" t="str">
        <f>IF(ISERROR(VLOOKUP($B106,'Course N°7--20 KM TRAIL'!$A$13:$J$222,'C7 RESULTAT  20km TRAIL'!D$10,FALSE)),"",VLOOKUP($B106,'Course N°7--20 KM TRAIL'!$A$13:$J$222,'C7 RESULTAT  20km TRAIL'!D$10,FALSE))</f>
        <v/>
      </c>
      <c r="E106" s="113" t="str">
        <f>IF(ISERROR(VLOOKUP($B106,'Course N°7--20 KM TRAIL'!$A$13:$J$222,'C7 RESULTAT  20km TRAIL'!F$10,FALSE)),"",VLOOKUP($B106,'Course N°7--20 KM TRAIL'!$A$13:$J$222,'C7 RESULTAT  20km TRAIL'!F$10,FALSE))</f>
        <v/>
      </c>
      <c r="F106" s="113" t="e">
        <f>VLOOKUP(B106,'Course N°7--20 KM TRAIL'!A:N,9,0)</f>
        <v>#N/A</v>
      </c>
      <c r="G106" s="204" t="str">
        <f t="shared" si="1"/>
        <v>h m s</v>
      </c>
      <c r="H106" s="204"/>
      <c r="I106" s="204"/>
    </row>
    <row r="107" spans="1:10" ht="20.100000000000001" customHeight="1" x14ac:dyDescent="0.2">
      <c r="A107" s="191">
        <v>95</v>
      </c>
      <c r="B107" s="192"/>
      <c r="C107" s="113" t="str">
        <f>IF(ISERROR(VLOOKUP($B107,'Course N°7--20 KM TRAIL'!$A$13:$J$222,'C7 RESULTAT  20km TRAIL'!C$10,FALSE)),"",VLOOKUP($B107,'Course N°7--20 KM TRAIL'!$A$13:$J$222,'C7 RESULTAT  20km TRAIL'!C$10,FALSE))</f>
        <v/>
      </c>
      <c r="D107" s="113" t="str">
        <f>IF(ISERROR(VLOOKUP($B107,'Course N°7--20 KM TRAIL'!$A$13:$J$222,'C7 RESULTAT  20km TRAIL'!D$10,FALSE)),"",VLOOKUP($B107,'Course N°7--20 KM TRAIL'!$A$13:$J$222,'C7 RESULTAT  20km TRAIL'!D$10,FALSE))</f>
        <v/>
      </c>
      <c r="E107" s="113" t="str">
        <f>IF(ISERROR(VLOOKUP($B107,'Course N°7--20 KM TRAIL'!$A$13:$J$222,'C7 RESULTAT  20km TRAIL'!F$10,FALSE)),"",VLOOKUP($B107,'Course N°7--20 KM TRAIL'!$A$13:$J$222,'C7 RESULTAT  20km TRAIL'!F$10,FALSE))</f>
        <v/>
      </c>
      <c r="F107" s="113" t="e">
        <f>VLOOKUP(B107,'Course N°7--20 KM TRAIL'!A:N,9,0)</f>
        <v>#N/A</v>
      </c>
      <c r="G107" s="204" t="str">
        <f t="shared" si="1"/>
        <v>h m s</v>
      </c>
      <c r="H107" s="204"/>
      <c r="I107" s="204"/>
    </row>
    <row r="108" spans="1:10" ht="20.100000000000001" customHeight="1" x14ac:dyDescent="0.2">
      <c r="A108" s="191">
        <v>96</v>
      </c>
      <c r="B108" s="192"/>
      <c r="C108" s="113" t="str">
        <f>IF(ISERROR(VLOOKUP($B108,'Course N°7--20 KM TRAIL'!$A$13:$J$222,'C7 RESULTAT  20km TRAIL'!C$10,FALSE)),"",VLOOKUP($B108,'Course N°7--20 KM TRAIL'!$A$13:$J$222,'C7 RESULTAT  20km TRAIL'!C$10,FALSE))</f>
        <v/>
      </c>
      <c r="D108" s="113" t="str">
        <f>IF(ISERROR(VLOOKUP($B108,'Course N°7--20 KM TRAIL'!$A$13:$J$222,'C7 RESULTAT  20km TRAIL'!D$10,FALSE)),"",VLOOKUP($B108,'Course N°7--20 KM TRAIL'!$A$13:$J$222,'C7 RESULTAT  20km TRAIL'!D$10,FALSE))</f>
        <v/>
      </c>
      <c r="E108" s="113" t="str">
        <f>IF(ISERROR(VLOOKUP($B108,'Course N°7--20 KM TRAIL'!$A$13:$J$222,'C7 RESULTAT  20km TRAIL'!F$10,FALSE)),"",VLOOKUP($B108,'Course N°7--20 KM TRAIL'!$A$13:$J$222,'C7 RESULTAT  20km TRAIL'!F$10,FALSE))</f>
        <v/>
      </c>
      <c r="F108" s="113" t="e">
        <f>VLOOKUP(B108,'Course N°7--20 KM TRAIL'!A:N,9,0)</f>
        <v>#N/A</v>
      </c>
      <c r="G108" s="204" t="str">
        <f t="shared" si="1"/>
        <v>h m s</v>
      </c>
      <c r="H108" s="204"/>
      <c r="I108" s="204"/>
    </row>
    <row r="109" spans="1:10" ht="20.100000000000001" customHeight="1" x14ac:dyDescent="0.2">
      <c r="A109" s="191">
        <v>97</v>
      </c>
      <c r="B109" s="192"/>
      <c r="C109" s="113" t="str">
        <f>IF(ISERROR(VLOOKUP($B109,'Course N°7--20 KM TRAIL'!$A$13:$J$222,'C7 RESULTAT  20km TRAIL'!C$10,FALSE)),"",VLOOKUP($B109,'Course N°7--20 KM TRAIL'!$A$13:$J$222,'C7 RESULTAT  20km TRAIL'!C$10,FALSE))</f>
        <v/>
      </c>
      <c r="D109" s="113" t="str">
        <f>IF(ISERROR(VLOOKUP($B109,'Course N°7--20 KM TRAIL'!$A$13:$J$222,'C7 RESULTAT  20km TRAIL'!D$10,FALSE)),"",VLOOKUP($B109,'Course N°7--20 KM TRAIL'!$A$13:$J$222,'C7 RESULTAT  20km TRAIL'!D$10,FALSE))</f>
        <v/>
      </c>
      <c r="E109" s="113" t="str">
        <f>IF(ISERROR(VLOOKUP($B109,'Course N°7--20 KM TRAIL'!$A$13:$J$222,'C7 RESULTAT  20km TRAIL'!F$10,FALSE)),"",VLOOKUP($B109,'Course N°7--20 KM TRAIL'!$A$13:$J$222,'C7 RESULTAT  20km TRAIL'!F$10,FALSE))</f>
        <v/>
      </c>
      <c r="F109" s="113" t="e">
        <f>VLOOKUP(B109,'Course N°7--20 KM TRAIL'!A:N,9,0)</f>
        <v>#N/A</v>
      </c>
      <c r="G109" s="204" t="str">
        <f t="shared" si="1"/>
        <v>h m s</v>
      </c>
      <c r="H109" s="204"/>
      <c r="I109" s="204"/>
    </row>
    <row r="110" spans="1:10" ht="20.100000000000001" customHeight="1" x14ac:dyDescent="0.2">
      <c r="A110" s="191">
        <v>98</v>
      </c>
      <c r="B110" s="192"/>
      <c r="C110" s="113" t="str">
        <f>IF(ISERROR(VLOOKUP($B110,'Course N°7--20 KM TRAIL'!$A$13:$J$222,'C7 RESULTAT  20km TRAIL'!C$10,FALSE)),"",VLOOKUP($B110,'Course N°7--20 KM TRAIL'!$A$13:$J$222,'C7 RESULTAT  20km TRAIL'!C$10,FALSE))</f>
        <v/>
      </c>
      <c r="D110" s="113" t="str">
        <f>IF(ISERROR(VLOOKUP($B110,'Course N°7--20 KM TRAIL'!$A$13:$J$222,'C7 RESULTAT  20km TRAIL'!D$10,FALSE)),"",VLOOKUP($B110,'Course N°7--20 KM TRAIL'!$A$13:$J$222,'C7 RESULTAT  20km TRAIL'!D$10,FALSE))</f>
        <v/>
      </c>
      <c r="E110" s="113" t="str">
        <f>IF(ISERROR(VLOOKUP($B110,'Course N°7--20 KM TRAIL'!$A$13:$J$222,'C7 RESULTAT  20km TRAIL'!F$10,FALSE)),"",VLOOKUP($B110,'Course N°7--20 KM TRAIL'!$A$13:$J$222,'C7 RESULTAT  20km TRAIL'!F$10,FALSE))</f>
        <v/>
      </c>
      <c r="F110" s="113" t="e">
        <f>VLOOKUP(B110,'Course N°7--20 KM TRAIL'!A:N,9,0)</f>
        <v>#N/A</v>
      </c>
      <c r="G110" s="204" t="str">
        <f t="shared" si="1"/>
        <v>h m s</v>
      </c>
      <c r="H110" s="204"/>
      <c r="I110" s="204"/>
    </row>
    <row r="111" spans="1:10" ht="20.100000000000001" customHeight="1" x14ac:dyDescent="0.2">
      <c r="A111" s="191">
        <v>99</v>
      </c>
      <c r="B111" s="192"/>
      <c r="C111" s="113" t="str">
        <f>IF(ISERROR(VLOOKUP($B111,'Course N°7--20 KM TRAIL'!$A$13:$J$222,'C7 RESULTAT  20km TRAIL'!C$10,FALSE)),"",VLOOKUP($B111,'Course N°7--20 KM TRAIL'!$A$13:$J$222,'C7 RESULTAT  20km TRAIL'!C$10,FALSE))</f>
        <v/>
      </c>
      <c r="D111" s="113" t="str">
        <f>IF(ISERROR(VLOOKUP($B111,'Course N°7--20 KM TRAIL'!$A$13:$J$222,'C7 RESULTAT  20km TRAIL'!D$10,FALSE)),"",VLOOKUP($B111,'Course N°7--20 KM TRAIL'!$A$13:$J$222,'C7 RESULTAT  20km TRAIL'!D$10,FALSE))</f>
        <v/>
      </c>
      <c r="E111" s="113" t="str">
        <f>IF(ISERROR(VLOOKUP($B111,'Course N°7--20 KM TRAIL'!$A$13:$J$222,'C7 RESULTAT  20km TRAIL'!F$10,FALSE)),"",VLOOKUP($B111,'Course N°7--20 KM TRAIL'!$A$13:$J$222,'C7 RESULTAT  20km TRAIL'!F$10,FALSE))</f>
        <v/>
      </c>
      <c r="F111" s="113" t="e">
        <f>VLOOKUP(B111,'Course N°7--20 KM TRAIL'!A:N,9,0)</f>
        <v>#N/A</v>
      </c>
      <c r="G111" s="204" t="str">
        <f t="shared" si="1"/>
        <v>h m s</v>
      </c>
      <c r="H111" s="204"/>
      <c r="I111" s="204"/>
    </row>
    <row r="112" spans="1:10" ht="20.100000000000001" customHeight="1" x14ac:dyDescent="0.2">
      <c r="A112" s="191">
        <v>100</v>
      </c>
      <c r="B112" s="192"/>
      <c r="C112" s="113" t="str">
        <f>IF(ISERROR(VLOOKUP($B112,'Course N°7--20 KM TRAIL'!$A$13:$J$222,'C7 RESULTAT  20km TRAIL'!C$10,FALSE)),"",VLOOKUP($B112,'Course N°7--20 KM TRAIL'!$A$13:$J$222,'C7 RESULTAT  20km TRAIL'!C$10,FALSE))</f>
        <v/>
      </c>
      <c r="D112" s="113" t="str">
        <f>IF(ISERROR(VLOOKUP($B112,'Course N°7--20 KM TRAIL'!$A$13:$J$222,'C7 RESULTAT  20km TRAIL'!D$10,FALSE)),"",VLOOKUP($B112,'Course N°7--20 KM TRAIL'!$A$13:$J$222,'C7 RESULTAT  20km TRAIL'!D$10,FALSE))</f>
        <v/>
      </c>
      <c r="E112" s="113" t="str">
        <f>IF(ISERROR(VLOOKUP($B112,'Course N°7--20 KM TRAIL'!$A$13:$J$222,'C7 RESULTAT  20km TRAIL'!F$10,FALSE)),"",VLOOKUP($B112,'Course N°7--20 KM TRAIL'!$A$13:$J$222,'C7 RESULTAT  20km TRAIL'!F$10,FALSE))</f>
        <v/>
      </c>
      <c r="F112" s="113" t="e">
        <f>VLOOKUP(B112,'Course N°7--20 KM TRAIL'!A:N,9,0)</f>
        <v>#N/A</v>
      </c>
      <c r="G112" s="204" t="str">
        <f t="shared" si="1"/>
        <v>h m s</v>
      </c>
      <c r="H112" s="204"/>
      <c r="I112" s="204"/>
    </row>
    <row r="113" spans="1:9" ht="20.100000000000001" customHeight="1" x14ac:dyDescent="0.2">
      <c r="A113" s="191">
        <v>101</v>
      </c>
      <c r="B113" s="192"/>
      <c r="C113" s="113" t="str">
        <f>IF(ISERROR(VLOOKUP($B113,'Course N°7--20 KM TRAIL'!$A$13:$J$222,'C7 RESULTAT  20km TRAIL'!C$10,FALSE)),"",VLOOKUP($B113,'Course N°7--20 KM TRAIL'!$A$13:$J$222,'C7 RESULTAT  20km TRAIL'!C$10,FALSE))</f>
        <v/>
      </c>
      <c r="D113" s="113" t="str">
        <f>IF(ISERROR(VLOOKUP($B113,'Course N°7--20 KM TRAIL'!$A$13:$J$222,'C7 RESULTAT  20km TRAIL'!D$10,FALSE)),"",VLOOKUP($B113,'Course N°7--20 KM TRAIL'!$A$13:$J$222,'C7 RESULTAT  20km TRAIL'!D$10,FALSE))</f>
        <v/>
      </c>
      <c r="E113" s="113" t="str">
        <f>IF(ISERROR(VLOOKUP($B113,'Course N°7--20 KM TRAIL'!$A$13:$J$222,'C7 RESULTAT  20km TRAIL'!F$10,FALSE)),"",VLOOKUP($B113,'Course N°7--20 KM TRAIL'!$A$13:$J$222,'C7 RESULTAT  20km TRAIL'!F$10,FALSE))</f>
        <v/>
      </c>
      <c r="F113" s="113" t="e">
        <f>VLOOKUP(B113,'Course N°7--20 KM TRAIL'!A:N,9,0)</f>
        <v>#N/A</v>
      </c>
      <c r="G113" s="204" t="str">
        <f t="shared" si="1"/>
        <v>h m s</v>
      </c>
      <c r="H113" s="204"/>
      <c r="I113" s="204"/>
    </row>
    <row r="114" spans="1:9" ht="20.100000000000001" customHeight="1" x14ac:dyDescent="0.2">
      <c r="A114" s="191">
        <v>102</v>
      </c>
      <c r="B114" s="192"/>
      <c r="C114" s="113" t="str">
        <f>IF(ISERROR(VLOOKUP($B114,'Course N°7--20 KM TRAIL'!$A$13:$J$222,'C7 RESULTAT  20km TRAIL'!C$10,FALSE)),"",VLOOKUP($B114,'Course N°7--20 KM TRAIL'!$A$13:$J$222,'C7 RESULTAT  20km TRAIL'!C$10,FALSE))</f>
        <v/>
      </c>
      <c r="D114" s="113" t="str">
        <f>IF(ISERROR(VLOOKUP($B114,'Course N°7--20 KM TRAIL'!$A$13:$J$222,'C7 RESULTAT  20km TRAIL'!D$10,FALSE)),"",VLOOKUP($B114,'Course N°7--20 KM TRAIL'!$A$13:$J$222,'C7 RESULTAT  20km TRAIL'!D$10,FALSE))</f>
        <v/>
      </c>
      <c r="E114" s="113" t="str">
        <f>IF(ISERROR(VLOOKUP($B114,'Course N°7--20 KM TRAIL'!$A$13:$J$222,'C7 RESULTAT  20km TRAIL'!F$10,FALSE)),"",VLOOKUP($B114,'Course N°7--20 KM TRAIL'!$A$13:$J$222,'C7 RESULTAT  20km TRAIL'!F$10,FALSE))</f>
        <v/>
      </c>
      <c r="F114" s="113" t="e">
        <f>VLOOKUP(B114,'Course N°7--20 KM TRAIL'!A:N,9,0)</f>
        <v>#N/A</v>
      </c>
      <c r="G114" s="204" t="str">
        <f t="shared" si="1"/>
        <v>h m s</v>
      </c>
      <c r="H114" s="204"/>
      <c r="I114" s="204"/>
    </row>
    <row r="115" spans="1:9" ht="20.100000000000001" customHeight="1" x14ac:dyDescent="0.2">
      <c r="A115" s="191">
        <v>103</v>
      </c>
      <c r="B115" s="192"/>
      <c r="C115" s="113" t="str">
        <f>IF(ISERROR(VLOOKUP($B115,'Course N°7--20 KM TRAIL'!$A$13:$J$222,'C7 RESULTAT  20km TRAIL'!C$10,FALSE)),"",VLOOKUP($B115,'Course N°7--20 KM TRAIL'!$A$13:$J$222,'C7 RESULTAT  20km TRAIL'!C$10,FALSE))</f>
        <v/>
      </c>
      <c r="D115" s="113" t="str">
        <f>IF(ISERROR(VLOOKUP($B115,'Course N°7--20 KM TRAIL'!$A$13:$J$222,'C7 RESULTAT  20km TRAIL'!D$10,FALSE)),"",VLOOKUP($B115,'Course N°7--20 KM TRAIL'!$A$13:$J$222,'C7 RESULTAT  20km TRAIL'!D$10,FALSE))</f>
        <v/>
      </c>
      <c r="E115" s="113" t="str">
        <f>IF(ISERROR(VLOOKUP($B115,'Course N°7--20 KM TRAIL'!$A$13:$J$222,'C7 RESULTAT  20km TRAIL'!F$10,FALSE)),"",VLOOKUP($B115,'Course N°7--20 KM TRAIL'!$A$13:$J$222,'C7 RESULTAT  20km TRAIL'!F$10,FALSE))</f>
        <v/>
      </c>
      <c r="F115" s="113" t="e">
        <f>VLOOKUP(B115,'Course N°7--20 KM TRAIL'!A:N,9,0)</f>
        <v>#N/A</v>
      </c>
      <c r="G115" s="204" t="str">
        <f t="shared" si="1"/>
        <v>h m s</v>
      </c>
      <c r="H115" s="204"/>
      <c r="I115" s="204"/>
    </row>
    <row r="116" spans="1:9" ht="20.100000000000001" customHeight="1" x14ac:dyDescent="0.2">
      <c r="A116" s="191">
        <v>104</v>
      </c>
      <c r="B116" s="192"/>
      <c r="C116" s="113" t="str">
        <f>IF(ISERROR(VLOOKUP($B116,'Course N°7--20 KM TRAIL'!$A$13:$J$222,'C7 RESULTAT  20km TRAIL'!C$10,FALSE)),"",VLOOKUP($B116,'Course N°7--20 KM TRAIL'!$A$13:$J$222,'C7 RESULTAT  20km TRAIL'!C$10,FALSE))</f>
        <v/>
      </c>
      <c r="D116" s="113" t="str">
        <f>IF(ISERROR(VLOOKUP($B116,'Course N°7--20 KM TRAIL'!$A$13:$J$222,'C7 RESULTAT  20km TRAIL'!D$10,FALSE)),"",VLOOKUP($B116,'Course N°7--20 KM TRAIL'!$A$13:$J$222,'C7 RESULTAT  20km TRAIL'!D$10,FALSE))</f>
        <v/>
      </c>
      <c r="E116" s="113" t="str">
        <f>IF(ISERROR(VLOOKUP($B116,'Course N°7--20 KM TRAIL'!$A$13:$J$222,'C7 RESULTAT  20km TRAIL'!F$10,FALSE)),"",VLOOKUP($B116,'Course N°7--20 KM TRAIL'!$A$13:$J$222,'C7 RESULTAT  20km TRAIL'!F$10,FALSE))</f>
        <v/>
      </c>
      <c r="F116" s="113" t="e">
        <f>VLOOKUP(B116,'Course N°7--20 KM TRAIL'!A:N,9,0)</f>
        <v>#N/A</v>
      </c>
      <c r="G116" s="204" t="str">
        <f t="shared" si="1"/>
        <v>h m s</v>
      </c>
      <c r="H116" s="204"/>
      <c r="I116" s="204"/>
    </row>
    <row r="117" spans="1:9" ht="20.100000000000001" customHeight="1" x14ac:dyDescent="0.2">
      <c r="A117" s="191">
        <v>105</v>
      </c>
      <c r="B117" s="192"/>
      <c r="C117" s="113" t="str">
        <f>IF(ISERROR(VLOOKUP($B117,'Course N°7--20 KM TRAIL'!$A$13:$J$222,'C7 RESULTAT  20km TRAIL'!C$10,FALSE)),"",VLOOKUP($B117,'Course N°7--20 KM TRAIL'!$A$13:$J$222,'C7 RESULTAT  20km TRAIL'!C$10,FALSE))</f>
        <v/>
      </c>
      <c r="D117" s="113" t="str">
        <f>IF(ISERROR(VLOOKUP($B117,'Course N°7--20 KM TRAIL'!$A$13:$J$222,'C7 RESULTAT  20km TRAIL'!D$10,FALSE)),"",VLOOKUP($B117,'Course N°7--20 KM TRAIL'!$A$13:$J$222,'C7 RESULTAT  20km TRAIL'!D$10,FALSE))</f>
        <v/>
      </c>
      <c r="E117" s="113" t="str">
        <f>IF(ISERROR(VLOOKUP($B117,'Course N°7--20 KM TRAIL'!$A$13:$J$222,'C7 RESULTAT  20km TRAIL'!F$10,FALSE)),"",VLOOKUP($B117,'Course N°7--20 KM TRAIL'!$A$13:$J$222,'C7 RESULTAT  20km TRAIL'!F$10,FALSE))</f>
        <v/>
      </c>
      <c r="F117" s="113" t="e">
        <f>VLOOKUP(B117,'Course N°7--20 KM TRAIL'!A:N,9,0)</f>
        <v>#N/A</v>
      </c>
      <c r="G117" s="204" t="str">
        <f t="shared" si="1"/>
        <v>h m s</v>
      </c>
      <c r="H117" s="204"/>
      <c r="I117" s="204"/>
    </row>
    <row r="118" spans="1:9" ht="20.100000000000001" customHeight="1" x14ac:dyDescent="0.2">
      <c r="A118" s="191">
        <v>106</v>
      </c>
      <c r="B118" s="192"/>
      <c r="C118" s="113" t="str">
        <f>IF(ISERROR(VLOOKUP($B118,'Course N°7--20 KM TRAIL'!$A$13:$J$222,'C7 RESULTAT  20km TRAIL'!C$10,FALSE)),"",VLOOKUP($B118,'Course N°7--20 KM TRAIL'!$A$13:$J$222,'C7 RESULTAT  20km TRAIL'!C$10,FALSE))</f>
        <v/>
      </c>
      <c r="D118" s="113" t="str">
        <f>IF(ISERROR(VLOOKUP($B118,'Course N°7--20 KM TRAIL'!$A$13:$J$222,'C7 RESULTAT  20km TRAIL'!D$10,FALSE)),"",VLOOKUP($B118,'Course N°7--20 KM TRAIL'!$A$13:$J$222,'C7 RESULTAT  20km TRAIL'!D$10,FALSE))</f>
        <v/>
      </c>
      <c r="E118" s="113" t="str">
        <f>IF(ISERROR(VLOOKUP($B118,'Course N°7--20 KM TRAIL'!$A$13:$J$222,'C7 RESULTAT  20km TRAIL'!F$10,FALSE)),"",VLOOKUP($B118,'Course N°7--20 KM TRAIL'!$A$13:$J$222,'C7 RESULTAT  20km TRAIL'!F$10,FALSE))</f>
        <v/>
      </c>
      <c r="F118" s="113" t="e">
        <f>VLOOKUP(B118,'Course N°7--20 KM TRAIL'!A:N,9,0)</f>
        <v>#N/A</v>
      </c>
      <c r="G118" s="204" t="str">
        <f t="shared" si="1"/>
        <v>h m s</v>
      </c>
      <c r="H118" s="204"/>
      <c r="I118" s="204"/>
    </row>
    <row r="119" spans="1:9" ht="20.100000000000001" customHeight="1" x14ac:dyDescent="0.2">
      <c r="A119" s="191">
        <v>107</v>
      </c>
      <c r="B119" s="192"/>
      <c r="C119" s="113" t="str">
        <f>IF(ISERROR(VLOOKUP($B119,'Course N°7--20 KM TRAIL'!$A$13:$J$222,'C7 RESULTAT  20km TRAIL'!C$10,FALSE)),"",VLOOKUP($B119,'Course N°7--20 KM TRAIL'!$A$13:$J$222,'C7 RESULTAT  20km TRAIL'!C$10,FALSE))</f>
        <v/>
      </c>
      <c r="D119" s="113" t="str">
        <f>IF(ISERROR(VLOOKUP($B119,'Course N°7--20 KM TRAIL'!$A$13:$J$222,'C7 RESULTAT  20km TRAIL'!D$10,FALSE)),"",VLOOKUP($B119,'Course N°7--20 KM TRAIL'!$A$13:$J$222,'C7 RESULTAT  20km TRAIL'!D$10,FALSE))</f>
        <v/>
      </c>
      <c r="E119" s="113" t="str">
        <f>IF(ISERROR(VLOOKUP($B119,'Course N°7--20 KM TRAIL'!$A$13:$J$222,'C7 RESULTAT  20km TRAIL'!F$10,FALSE)),"",VLOOKUP($B119,'Course N°7--20 KM TRAIL'!$A$13:$J$222,'C7 RESULTAT  20km TRAIL'!F$10,FALSE))</f>
        <v/>
      </c>
      <c r="F119" s="113" t="e">
        <f>VLOOKUP(B119,'Course N°7--20 KM TRAIL'!A:N,9,0)</f>
        <v>#N/A</v>
      </c>
      <c r="G119" s="204" t="str">
        <f t="shared" si="1"/>
        <v>h m s</v>
      </c>
      <c r="H119" s="204"/>
      <c r="I119" s="204"/>
    </row>
    <row r="120" spans="1:9" ht="20.100000000000001" customHeight="1" x14ac:dyDescent="0.2">
      <c r="A120" s="191">
        <v>108</v>
      </c>
      <c r="B120" s="192"/>
      <c r="C120" s="113" t="str">
        <f>IF(ISERROR(VLOOKUP($B120,'Course N°7--20 KM TRAIL'!$A$13:$J$222,'C7 RESULTAT  20km TRAIL'!C$10,FALSE)),"",VLOOKUP($B120,'Course N°7--20 KM TRAIL'!$A$13:$J$222,'C7 RESULTAT  20km TRAIL'!C$10,FALSE))</f>
        <v/>
      </c>
      <c r="D120" s="113" t="str">
        <f>IF(ISERROR(VLOOKUP($B120,'Course N°7--20 KM TRAIL'!$A$13:$J$222,'C7 RESULTAT  20km TRAIL'!D$10,FALSE)),"",VLOOKUP($B120,'Course N°7--20 KM TRAIL'!$A$13:$J$222,'C7 RESULTAT  20km TRAIL'!D$10,FALSE))</f>
        <v/>
      </c>
      <c r="E120" s="113" t="str">
        <f>IF(ISERROR(VLOOKUP($B120,'Course N°7--20 KM TRAIL'!$A$13:$J$222,'C7 RESULTAT  20km TRAIL'!F$10,FALSE)),"",VLOOKUP($B120,'Course N°7--20 KM TRAIL'!$A$13:$J$222,'C7 RESULTAT  20km TRAIL'!F$10,FALSE))</f>
        <v/>
      </c>
      <c r="F120" s="113" t="e">
        <f>VLOOKUP(B120,'Course N°7--20 KM TRAIL'!A:N,9,0)</f>
        <v>#N/A</v>
      </c>
      <c r="G120" s="204" t="str">
        <f t="shared" si="1"/>
        <v>h m s</v>
      </c>
      <c r="H120" s="204"/>
      <c r="I120" s="204"/>
    </row>
    <row r="121" spans="1:9" ht="20.100000000000001" customHeight="1" x14ac:dyDescent="0.2">
      <c r="A121" s="191">
        <v>109</v>
      </c>
      <c r="B121" s="192"/>
      <c r="C121" s="113" t="str">
        <f>IF(ISERROR(VLOOKUP($B121,'Course N°7--20 KM TRAIL'!$A$13:$J$222,'C7 RESULTAT  20km TRAIL'!C$10,FALSE)),"",VLOOKUP($B121,'Course N°7--20 KM TRAIL'!$A$13:$J$222,'C7 RESULTAT  20km TRAIL'!C$10,FALSE))</f>
        <v/>
      </c>
      <c r="D121" s="113" t="str">
        <f>IF(ISERROR(VLOOKUP($B121,'Course N°7--20 KM TRAIL'!$A$13:$J$222,'C7 RESULTAT  20km TRAIL'!D$10,FALSE)),"",VLOOKUP($B121,'Course N°7--20 KM TRAIL'!$A$13:$J$222,'C7 RESULTAT  20km TRAIL'!D$10,FALSE))</f>
        <v/>
      </c>
      <c r="E121" s="113" t="str">
        <f>IF(ISERROR(VLOOKUP($B121,'Course N°7--20 KM TRAIL'!$A$13:$J$222,'C7 RESULTAT  20km TRAIL'!F$10,FALSE)),"",VLOOKUP($B121,'Course N°7--20 KM TRAIL'!$A$13:$J$222,'C7 RESULTAT  20km TRAIL'!F$10,FALSE))</f>
        <v/>
      </c>
      <c r="F121" s="113" t="e">
        <f>VLOOKUP(B121,'Course N°7--20 KM TRAIL'!A:N,9,0)</f>
        <v>#N/A</v>
      </c>
      <c r="G121" s="204" t="str">
        <f t="shared" si="1"/>
        <v>h m s</v>
      </c>
      <c r="H121" s="204"/>
      <c r="I121" s="204"/>
    </row>
    <row r="122" spans="1:9" ht="20.100000000000001" customHeight="1" x14ac:dyDescent="0.2">
      <c r="A122" s="191">
        <v>110</v>
      </c>
      <c r="B122" s="192"/>
      <c r="C122" s="113" t="str">
        <f>IF(ISERROR(VLOOKUP($B122,'Course N°7--20 KM TRAIL'!$A$13:$J$222,'C7 RESULTAT  20km TRAIL'!C$10,FALSE)),"",VLOOKUP($B122,'Course N°7--20 KM TRAIL'!$A$13:$J$222,'C7 RESULTAT  20km TRAIL'!C$10,FALSE))</f>
        <v/>
      </c>
      <c r="D122" s="113" t="str">
        <f>IF(ISERROR(VLOOKUP($B122,'Course N°7--20 KM TRAIL'!$A$13:$J$222,'C7 RESULTAT  20km TRAIL'!D$10,FALSE)),"",VLOOKUP($B122,'Course N°7--20 KM TRAIL'!$A$13:$J$222,'C7 RESULTAT  20km TRAIL'!D$10,FALSE))</f>
        <v/>
      </c>
      <c r="E122" s="113" t="str">
        <f>IF(ISERROR(VLOOKUP($B122,'Course N°7--20 KM TRAIL'!$A$13:$J$222,'C7 RESULTAT  20km TRAIL'!F$10,FALSE)),"",VLOOKUP($B122,'Course N°7--20 KM TRAIL'!$A$13:$J$222,'C7 RESULTAT  20km TRAIL'!F$10,FALSE))</f>
        <v/>
      </c>
      <c r="F122" s="113" t="e">
        <f>VLOOKUP(B122,'Course N°7--20 KM TRAIL'!A:N,9,0)</f>
        <v>#N/A</v>
      </c>
      <c r="G122" s="204" t="str">
        <f t="shared" si="1"/>
        <v>h m s</v>
      </c>
      <c r="H122" s="204"/>
      <c r="I122" s="204"/>
    </row>
    <row r="123" spans="1:9" ht="20.100000000000001" customHeight="1" x14ac:dyDescent="0.2">
      <c r="A123" s="191">
        <v>111</v>
      </c>
      <c r="B123" s="192"/>
      <c r="C123" s="113" t="str">
        <f>IF(ISERROR(VLOOKUP($B123,'Course N°7--20 KM TRAIL'!$A$13:$J$222,'C7 RESULTAT  20km TRAIL'!C$10,FALSE)),"",VLOOKUP($B123,'Course N°7--20 KM TRAIL'!$A$13:$J$222,'C7 RESULTAT  20km TRAIL'!C$10,FALSE))</f>
        <v/>
      </c>
      <c r="D123" s="113" t="str">
        <f>IF(ISERROR(VLOOKUP($B123,'Course N°7--20 KM TRAIL'!$A$13:$J$222,'C7 RESULTAT  20km TRAIL'!D$10,FALSE)),"",VLOOKUP($B123,'Course N°7--20 KM TRAIL'!$A$13:$J$222,'C7 RESULTAT  20km TRAIL'!D$10,FALSE))</f>
        <v/>
      </c>
      <c r="E123" s="113" t="str">
        <f>IF(ISERROR(VLOOKUP($B123,'Course N°7--20 KM TRAIL'!$A$13:$J$222,'C7 RESULTAT  20km TRAIL'!F$10,FALSE)),"",VLOOKUP($B123,'Course N°7--20 KM TRAIL'!$A$13:$J$222,'C7 RESULTAT  20km TRAIL'!F$10,FALSE))</f>
        <v/>
      </c>
      <c r="F123" s="113" t="e">
        <f>VLOOKUP(B123,'Course N°7--20 KM TRAIL'!A:N,9,0)</f>
        <v>#N/A</v>
      </c>
      <c r="G123" s="204" t="str">
        <f t="shared" si="1"/>
        <v>h m s</v>
      </c>
      <c r="H123" s="204"/>
      <c r="I123" s="204"/>
    </row>
    <row r="124" spans="1:9" ht="20.100000000000001" customHeight="1" x14ac:dyDescent="0.2">
      <c r="A124" s="191">
        <v>112</v>
      </c>
      <c r="B124" s="192"/>
      <c r="C124" s="113" t="str">
        <f>IF(ISERROR(VLOOKUP($B124,'Course N°7--20 KM TRAIL'!$A$13:$J$222,'C7 RESULTAT  20km TRAIL'!C$10,FALSE)),"",VLOOKUP($B124,'Course N°7--20 KM TRAIL'!$A$13:$J$222,'C7 RESULTAT  20km TRAIL'!C$10,FALSE))</f>
        <v/>
      </c>
      <c r="D124" s="113" t="str">
        <f>IF(ISERROR(VLOOKUP($B124,'Course N°7--20 KM TRAIL'!$A$13:$J$222,'C7 RESULTAT  20km TRAIL'!D$10,FALSE)),"",VLOOKUP($B124,'Course N°7--20 KM TRAIL'!$A$13:$J$222,'C7 RESULTAT  20km TRAIL'!D$10,FALSE))</f>
        <v/>
      </c>
      <c r="E124" s="113" t="str">
        <f>IF(ISERROR(VLOOKUP($B124,'Course N°7--20 KM TRAIL'!$A$13:$J$222,'C7 RESULTAT  20km TRAIL'!F$10,FALSE)),"",VLOOKUP($B124,'Course N°7--20 KM TRAIL'!$A$13:$J$222,'C7 RESULTAT  20km TRAIL'!F$10,FALSE))</f>
        <v/>
      </c>
      <c r="F124" s="113" t="e">
        <f>VLOOKUP(B124,'Course N°7--20 KM TRAIL'!A:N,9,0)</f>
        <v>#N/A</v>
      </c>
      <c r="G124" s="204" t="str">
        <f t="shared" si="1"/>
        <v>h m s</v>
      </c>
      <c r="H124" s="204"/>
      <c r="I124" s="204"/>
    </row>
    <row r="125" spans="1:9" ht="20.100000000000001" customHeight="1" x14ac:dyDescent="0.2">
      <c r="A125" s="191">
        <v>113</v>
      </c>
      <c r="B125" s="192"/>
      <c r="C125" s="113" t="str">
        <f>IF(ISERROR(VLOOKUP($B125,'Course N°7--20 KM TRAIL'!$A$13:$J$222,'C7 RESULTAT  20km TRAIL'!C$10,FALSE)),"",VLOOKUP($B125,'Course N°7--20 KM TRAIL'!$A$13:$J$222,'C7 RESULTAT  20km TRAIL'!C$10,FALSE))</f>
        <v/>
      </c>
      <c r="D125" s="113" t="str">
        <f>IF(ISERROR(VLOOKUP($B125,'Course N°7--20 KM TRAIL'!$A$13:$J$222,'C7 RESULTAT  20km TRAIL'!D$10,FALSE)),"",VLOOKUP($B125,'Course N°7--20 KM TRAIL'!$A$13:$J$222,'C7 RESULTAT  20km TRAIL'!D$10,FALSE))</f>
        <v/>
      </c>
      <c r="E125" s="113" t="str">
        <f>IF(ISERROR(VLOOKUP($B125,'Course N°7--20 KM TRAIL'!$A$13:$J$222,'C7 RESULTAT  20km TRAIL'!F$10,FALSE)),"",VLOOKUP($B125,'Course N°7--20 KM TRAIL'!$A$13:$J$222,'C7 RESULTAT  20km TRAIL'!F$10,FALSE))</f>
        <v/>
      </c>
      <c r="F125" s="113" t="e">
        <f>VLOOKUP(B125,'Course N°7--20 KM TRAIL'!A:N,9,0)</f>
        <v>#N/A</v>
      </c>
      <c r="G125" s="204" t="str">
        <f t="shared" si="1"/>
        <v>h m s</v>
      </c>
      <c r="H125" s="204"/>
      <c r="I125" s="204"/>
    </row>
    <row r="126" spans="1:9" ht="20.100000000000001" customHeight="1" x14ac:dyDescent="0.2">
      <c r="A126" s="191">
        <v>114</v>
      </c>
      <c r="B126" s="192"/>
      <c r="C126" s="113" t="str">
        <f>IF(ISERROR(VLOOKUP($B126,'Course N°7--20 KM TRAIL'!$A$13:$J$222,'C7 RESULTAT  20km TRAIL'!C$10,FALSE)),"",VLOOKUP($B126,'Course N°7--20 KM TRAIL'!$A$13:$J$222,'C7 RESULTAT  20km TRAIL'!C$10,FALSE))</f>
        <v/>
      </c>
      <c r="D126" s="113" t="str">
        <f>IF(ISERROR(VLOOKUP($B126,'Course N°7--20 KM TRAIL'!$A$13:$J$222,'C7 RESULTAT  20km TRAIL'!D$10,FALSE)),"",VLOOKUP($B126,'Course N°7--20 KM TRAIL'!$A$13:$J$222,'C7 RESULTAT  20km TRAIL'!D$10,FALSE))</f>
        <v/>
      </c>
      <c r="E126" s="113" t="str">
        <f>IF(ISERROR(VLOOKUP($B126,'Course N°7--20 KM TRAIL'!$A$13:$J$222,'C7 RESULTAT  20km TRAIL'!F$10,FALSE)),"",VLOOKUP($B126,'Course N°7--20 KM TRAIL'!$A$13:$J$222,'C7 RESULTAT  20km TRAIL'!F$10,FALSE))</f>
        <v/>
      </c>
      <c r="F126" s="113" t="e">
        <f>VLOOKUP(B126,'Course N°7--20 KM TRAIL'!A:N,9,0)</f>
        <v>#N/A</v>
      </c>
      <c r="G126" s="204" t="str">
        <f t="shared" si="1"/>
        <v>h m s</v>
      </c>
      <c r="H126" s="204"/>
      <c r="I126" s="204"/>
    </row>
    <row r="127" spans="1:9" ht="20.100000000000001" customHeight="1" x14ac:dyDescent="0.2">
      <c r="A127" s="191">
        <v>115</v>
      </c>
      <c r="B127" s="192"/>
      <c r="C127" s="113" t="str">
        <f>IF(ISERROR(VLOOKUP($B127,'Course N°7--20 KM TRAIL'!$A$13:$J$222,'C7 RESULTAT  20km TRAIL'!C$10,FALSE)),"",VLOOKUP($B127,'Course N°7--20 KM TRAIL'!$A$13:$J$222,'C7 RESULTAT  20km TRAIL'!C$10,FALSE))</f>
        <v/>
      </c>
      <c r="D127" s="113" t="str">
        <f>IF(ISERROR(VLOOKUP($B127,'Course N°7--20 KM TRAIL'!$A$13:$J$222,'C7 RESULTAT  20km TRAIL'!D$10,FALSE)),"",VLOOKUP($B127,'Course N°7--20 KM TRAIL'!$A$13:$J$222,'C7 RESULTAT  20km TRAIL'!D$10,FALSE))</f>
        <v/>
      </c>
      <c r="E127" s="113" t="str">
        <f>IF(ISERROR(VLOOKUP($B127,'Course N°7--20 KM TRAIL'!$A$13:$J$222,'C7 RESULTAT  20km TRAIL'!F$10,FALSE)),"",VLOOKUP($B127,'Course N°7--20 KM TRAIL'!$A$13:$J$222,'C7 RESULTAT  20km TRAIL'!F$10,FALSE))</f>
        <v/>
      </c>
      <c r="F127" s="113" t="e">
        <f>VLOOKUP(B127,'Course N°7--20 KM TRAIL'!A:N,9,0)</f>
        <v>#N/A</v>
      </c>
      <c r="G127" s="204" t="str">
        <f t="shared" si="1"/>
        <v>h m s</v>
      </c>
      <c r="H127" s="204"/>
      <c r="I127" s="204"/>
    </row>
    <row r="128" spans="1:9" ht="20.100000000000001" customHeight="1" x14ac:dyDescent="0.2">
      <c r="A128" s="191">
        <v>116</v>
      </c>
      <c r="B128" s="192"/>
      <c r="C128" s="113" t="str">
        <f>IF(ISERROR(VLOOKUP($B128,'Course N°7--20 KM TRAIL'!$A$13:$J$222,'C7 RESULTAT  20km TRAIL'!C$10,FALSE)),"",VLOOKUP($B128,'Course N°7--20 KM TRAIL'!$A$13:$J$222,'C7 RESULTAT  20km TRAIL'!C$10,FALSE))</f>
        <v/>
      </c>
      <c r="D128" s="113" t="str">
        <f>IF(ISERROR(VLOOKUP($B128,'Course N°7--20 KM TRAIL'!$A$13:$J$222,'C7 RESULTAT  20km TRAIL'!D$10,FALSE)),"",VLOOKUP($B128,'Course N°7--20 KM TRAIL'!$A$13:$J$222,'C7 RESULTAT  20km TRAIL'!D$10,FALSE))</f>
        <v/>
      </c>
      <c r="E128" s="113" t="str">
        <f>IF(ISERROR(VLOOKUP($B128,'Course N°7--20 KM TRAIL'!$A$13:$J$222,'C7 RESULTAT  20km TRAIL'!F$10,FALSE)),"",VLOOKUP($B128,'Course N°7--20 KM TRAIL'!$A$13:$J$222,'C7 RESULTAT  20km TRAIL'!F$10,FALSE))</f>
        <v/>
      </c>
      <c r="F128" s="113" t="e">
        <f>VLOOKUP(B128,'Course N°7--20 KM TRAIL'!A:N,9,0)</f>
        <v>#N/A</v>
      </c>
      <c r="G128" s="204" t="str">
        <f t="shared" si="1"/>
        <v>h m s</v>
      </c>
      <c r="H128" s="204"/>
      <c r="I128" s="204"/>
    </row>
    <row r="129" spans="1:9" ht="20.100000000000001" customHeight="1" x14ac:dyDescent="0.2">
      <c r="A129" s="191">
        <v>117</v>
      </c>
      <c r="B129" s="192"/>
      <c r="C129" s="113" t="str">
        <f>IF(ISERROR(VLOOKUP($B129,'Course N°7--20 KM TRAIL'!$A$13:$J$222,'C7 RESULTAT  20km TRAIL'!C$10,FALSE)),"",VLOOKUP($B129,'Course N°7--20 KM TRAIL'!$A$13:$J$222,'C7 RESULTAT  20km TRAIL'!C$10,FALSE))</f>
        <v/>
      </c>
      <c r="D129" s="113" t="str">
        <f>IF(ISERROR(VLOOKUP($B129,'Course N°7--20 KM TRAIL'!$A$13:$J$222,'C7 RESULTAT  20km TRAIL'!D$10,FALSE)),"",VLOOKUP($B129,'Course N°7--20 KM TRAIL'!$A$13:$J$222,'C7 RESULTAT  20km TRAIL'!D$10,FALSE))</f>
        <v/>
      </c>
      <c r="E129" s="113" t="str">
        <f>IF(ISERROR(VLOOKUP($B129,'Course N°7--20 KM TRAIL'!$A$13:$J$222,'C7 RESULTAT  20km TRAIL'!F$10,FALSE)),"",VLOOKUP($B129,'Course N°7--20 KM TRAIL'!$A$13:$J$222,'C7 RESULTAT  20km TRAIL'!F$10,FALSE))</f>
        <v/>
      </c>
      <c r="F129" s="113" t="e">
        <f>VLOOKUP(B129,'Course N°7--20 KM TRAIL'!A:N,9,0)</f>
        <v>#N/A</v>
      </c>
      <c r="G129" s="204" t="str">
        <f t="shared" si="1"/>
        <v>h m s</v>
      </c>
      <c r="H129" s="204"/>
      <c r="I129" s="204"/>
    </row>
    <row r="130" spans="1:9" ht="20.100000000000001" customHeight="1" x14ac:dyDescent="0.2">
      <c r="A130" s="191">
        <v>118</v>
      </c>
      <c r="B130" s="192"/>
      <c r="C130" s="113" t="str">
        <f>IF(ISERROR(VLOOKUP($B130,'Course N°7--20 KM TRAIL'!$A$13:$J$222,'C7 RESULTAT  20km TRAIL'!C$10,FALSE)),"",VLOOKUP($B130,'Course N°7--20 KM TRAIL'!$A$13:$J$222,'C7 RESULTAT  20km TRAIL'!C$10,FALSE))</f>
        <v/>
      </c>
      <c r="D130" s="113" t="str">
        <f>IF(ISERROR(VLOOKUP($B130,'Course N°7--20 KM TRAIL'!$A$13:$J$222,'C7 RESULTAT  20km TRAIL'!D$10,FALSE)),"",VLOOKUP($B130,'Course N°7--20 KM TRAIL'!$A$13:$J$222,'C7 RESULTAT  20km TRAIL'!D$10,FALSE))</f>
        <v/>
      </c>
      <c r="E130" s="113" t="str">
        <f>IF(ISERROR(VLOOKUP($B130,'Course N°7--20 KM TRAIL'!$A$13:$J$222,'C7 RESULTAT  20km TRAIL'!F$10,FALSE)),"",VLOOKUP($B130,'Course N°7--20 KM TRAIL'!$A$13:$J$222,'C7 RESULTAT  20km TRAIL'!F$10,FALSE))</f>
        <v/>
      </c>
      <c r="F130" s="113" t="e">
        <f>VLOOKUP(B130,'Course N°7--20 KM TRAIL'!A:N,9,0)</f>
        <v>#N/A</v>
      </c>
      <c r="G130" s="204" t="str">
        <f t="shared" si="1"/>
        <v>h m s</v>
      </c>
      <c r="H130" s="204"/>
      <c r="I130" s="204"/>
    </row>
    <row r="131" spans="1:9" ht="20.100000000000001" customHeight="1" x14ac:dyDescent="0.2">
      <c r="A131" s="191">
        <v>119</v>
      </c>
      <c r="B131" s="192"/>
      <c r="C131" s="113" t="str">
        <f>IF(ISERROR(VLOOKUP($B131,'Course N°7--20 KM TRAIL'!$A$13:$J$222,'C7 RESULTAT  20km TRAIL'!C$10,FALSE)),"",VLOOKUP($B131,'Course N°7--20 KM TRAIL'!$A$13:$J$222,'C7 RESULTAT  20km TRAIL'!C$10,FALSE))</f>
        <v/>
      </c>
      <c r="D131" s="113" t="str">
        <f>IF(ISERROR(VLOOKUP($B131,'Course N°7--20 KM TRAIL'!$A$13:$J$222,'C7 RESULTAT  20km TRAIL'!D$10,FALSE)),"",VLOOKUP($B131,'Course N°7--20 KM TRAIL'!$A$13:$J$222,'C7 RESULTAT  20km TRAIL'!D$10,FALSE))</f>
        <v/>
      </c>
      <c r="E131" s="113" t="str">
        <f>IF(ISERROR(VLOOKUP($B131,'Course N°7--20 KM TRAIL'!$A$13:$J$222,'C7 RESULTAT  20km TRAIL'!F$10,FALSE)),"",VLOOKUP($B131,'Course N°7--20 KM TRAIL'!$A$13:$J$222,'C7 RESULTAT  20km TRAIL'!F$10,FALSE))</f>
        <v/>
      </c>
      <c r="F131" s="113" t="e">
        <f>VLOOKUP(B131,'Course N°7--20 KM TRAIL'!A:N,9,0)</f>
        <v>#N/A</v>
      </c>
      <c r="G131" s="204" t="str">
        <f t="shared" si="1"/>
        <v>h m s</v>
      </c>
      <c r="H131" s="204"/>
      <c r="I131" s="204"/>
    </row>
    <row r="132" spans="1:9" ht="20.100000000000001" customHeight="1" x14ac:dyDescent="0.2">
      <c r="A132" s="191">
        <v>120</v>
      </c>
      <c r="B132" s="192"/>
      <c r="C132" s="113" t="str">
        <f>IF(ISERROR(VLOOKUP($B132,'Course N°7--20 KM TRAIL'!$A$13:$J$222,'C7 RESULTAT  20km TRAIL'!C$10,FALSE)),"",VLOOKUP($B132,'Course N°7--20 KM TRAIL'!$A$13:$J$222,'C7 RESULTAT  20km TRAIL'!C$10,FALSE))</f>
        <v/>
      </c>
      <c r="D132" s="113" t="str">
        <f>IF(ISERROR(VLOOKUP($B132,'Course N°7--20 KM TRAIL'!$A$13:$J$222,'C7 RESULTAT  20km TRAIL'!D$10,FALSE)),"",VLOOKUP($B132,'Course N°7--20 KM TRAIL'!$A$13:$J$222,'C7 RESULTAT  20km TRAIL'!D$10,FALSE))</f>
        <v/>
      </c>
      <c r="E132" s="113" t="str">
        <f>IF(ISERROR(VLOOKUP($B132,'Course N°7--20 KM TRAIL'!$A$13:$J$222,'C7 RESULTAT  20km TRAIL'!F$10,FALSE)),"",VLOOKUP($B132,'Course N°7--20 KM TRAIL'!$A$13:$J$222,'C7 RESULTAT  20km TRAIL'!F$10,FALSE))</f>
        <v/>
      </c>
      <c r="F132" s="113" t="e">
        <f>VLOOKUP(B132,'Course N°7--20 KM TRAIL'!A:N,9,0)</f>
        <v>#N/A</v>
      </c>
      <c r="G132" s="204" t="str">
        <f t="shared" si="1"/>
        <v>h m s</v>
      </c>
      <c r="H132" s="204"/>
      <c r="I132" s="204"/>
    </row>
    <row r="133" spans="1:9" ht="20.100000000000001" customHeight="1" x14ac:dyDescent="0.2">
      <c r="A133" s="191">
        <v>121</v>
      </c>
      <c r="B133" s="192"/>
      <c r="C133" s="113" t="str">
        <f>IF(ISERROR(VLOOKUP($B133,'Course N°7--20 KM TRAIL'!$A$13:$J$222,'C7 RESULTAT  20km TRAIL'!C$10,FALSE)),"",VLOOKUP($B133,'Course N°7--20 KM TRAIL'!$A$13:$J$222,'C7 RESULTAT  20km TRAIL'!C$10,FALSE))</f>
        <v/>
      </c>
      <c r="D133" s="113" t="str">
        <f>IF(ISERROR(VLOOKUP($B133,'Course N°7--20 KM TRAIL'!$A$13:$J$222,'C7 RESULTAT  20km TRAIL'!D$10,FALSE)),"",VLOOKUP($B133,'Course N°7--20 KM TRAIL'!$A$13:$J$222,'C7 RESULTAT  20km TRAIL'!D$10,FALSE))</f>
        <v/>
      </c>
      <c r="E133" s="113" t="str">
        <f>IF(ISERROR(VLOOKUP($B133,'Course N°7--20 KM TRAIL'!$A$13:$J$222,'C7 RESULTAT  20km TRAIL'!F$10,FALSE)),"",VLOOKUP($B133,'Course N°7--20 KM TRAIL'!$A$13:$J$222,'C7 RESULTAT  20km TRAIL'!F$10,FALSE))</f>
        <v/>
      </c>
      <c r="F133" s="113" t="e">
        <f>VLOOKUP(B133,'Course N°7--20 KM TRAIL'!A:N,9,0)</f>
        <v>#N/A</v>
      </c>
      <c r="G133" s="204" t="str">
        <f t="shared" si="1"/>
        <v>h m s</v>
      </c>
      <c r="H133" s="204"/>
      <c r="I133" s="204"/>
    </row>
    <row r="134" spans="1:9" ht="20.100000000000001" customHeight="1" x14ac:dyDescent="0.2">
      <c r="A134" s="191">
        <v>122</v>
      </c>
      <c r="B134" s="192"/>
      <c r="C134" s="113" t="str">
        <f>IF(ISERROR(VLOOKUP($B134,'Course N°7--20 KM TRAIL'!$A$13:$J$222,'C7 RESULTAT  20km TRAIL'!C$10,FALSE)),"",VLOOKUP($B134,'Course N°7--20 KM TRAIL'!$A$13:$J$222,'C7 RESULTAT  20km TRAIL'!C$10,FALSE))</f>
        <v/>
      </c>
      <c r="D134" s="113" t="str">
        <f>IF(ISERROR(VLOOKUP($B134,'Course N°7--20 KM TRAIL'!$A$13:$J$222,'C7 RESULTAT  20km TRAIL'!D$10,FALSE)),"",VLOOKUP($B134,'Course N°7--20 KM TRAIL'!$A$13:$J$222,'C7 RESULTAT  20km TRAIL'!D$10,FALSE))</f>
        <v/>
      </c>
      <c r="E134" s="113" t="str">
        <f>IF(ISERROR(VLOOKUP($B134,'Course N°7--20 KM TRAIL'!$A$13:$J$222,'C7 RESULTAT  20km TRAIL'!F$10,FALSE)),"",VLOOKUP($B134,'Course N°7--20 KM TRAIL'!$A$13:$J$222,'C7 RESULTAT  20km TRAIL'!F$10,FALSE))</f>
        <v/>
      </c>
      <c r="F134" s="113" t="e">
        <f>VLOOKUP(B134,'Course N°7--20 KM TRAIL'!A:N,9,0)</f>
        <v>#N/A</v>
      </c>
      <c r="G134" s="204" t="str">
        <f t="shared" si="1"/>
        <v>h m s</v>
      </c>
      <c r="H134" s="204"/>
      <c r="I134" s="204"/>
    </row>
    <row r="135" spans="1:9" ht="20.100000000000001" customHeight="1" x14ac:dyDescent="0.2">
      <c r="A135" s="191">
        <v>123</v>
      </c>
      <c r="B135" s="192"/>
      <c r="C135" s="113" t="str">
        <f>IF(ISERROR(VLOOKUP($B135,'Course N°7--20 KM TRAIL'!$A$13:$J$222,'C7 RESULTAT  20km TRAIL'!C$10,FALSE)),"",VLOOKUP($B135,'Course N°7--20 KM TRAIL'!$A$13:$J$222,'C7 RESULTAT  20km TRAIL'!C$10,FALSE))</f>
        <v/>
      </c>
      <c r="D135" s="113" t="str">
        <f>IF(ISERROR(VLOOKUP($B135,'Course N°7--20 KM TRAIL'!$A$13:$J$222,'C7 RESULTAT  20km TRAIL'!D$10,FALSE)),"",VLOOKUP($B135,'Course N°7--20 KM TRAIL'!$A$13:$J$222,'C7 RESULTAT  20km TRAIL'!D$10,FALSE))</f>
        <v/>
      </c>
      <c r="E135" s="113" t="str">
        <f>IF(ISERROR(VLOOKUP($B135,'Course N°7--20 KM TRAIL'!$A$13:$J$222,'C7 RESULTAT  20km TRAIL'!F$10,FALSE)),"",VLOOKUP($B135,'Course N°7--20 KM TRAIL'!$A$13:$J$222,'C7 RESULTAT  20km TRAIL'!F$10,FALSE))</f>
        <v/>
      </c>
      <c r="F135" s="113" t="e">
        <f>VLOOKUP(B135,'Course N°7--20 KM TRAIL'!A:N,9,0)</f>
        <v>#N/A</v>
      </c>
      <c r="G135" s="204" t="str">
        <f t="shared" si="1"/>
        <v>h m s</v>
      </c>
      <c r="H135" s="204"/>
      <c r="I135" s="204"/>
    </row>
    <row r="136" spans="1:9" ht="20.100000000000001" customHeight="1" x14ac:dyDescent="0.2">
      <c r="A136" s="191">
        <v>124</v>
      </c>
      <c r="B136" s="192"/>
      <c r="C136" s="113" t="str">
        <f>IF(ISERROR(VLOOKUP($B136,'Course N°7--20 KM TRAIL'!$A$13:$J$222,'C7 RESULTAT  20km TRAIL'!C$10,FALSE)),"",VLOOKUP($B136,'Course N°7--20 KM TRAIL'!$A$13:$J$222,'C7 RESULTAT  20km TRAIL'!C$10,FALSE))</f>
        <v/>
      </c>
      <c r="D136" s="113" t="str">
        <f>IF(ISERROR(VLOOKUP($B136,'Course N°7--20 KM TRAIL'!$A$13:$J$222,'C7 RESULTAT  20km TRAIL'!D$10,FALSE)),"",VLOOKUP($B136,'Course N°7--20 KM TRAIL'!$A$13:$J$222,'C7 RESULTAT  20km TRAIL'!D$10,FALSE))</f>
        <v/>
      </c>
      <c r="E136" s="113" t="str">
        <f>IF(ISERROR(VLOOKUP($B136,'Course N°7--20 KM TRAIL'!$A$13:$J$222,'C7 RESULTAT  20km TRAIL'!F$10,FALSE)),"",VLOOKUP($B136,'Course N°7--20 KM TRAIL'!$A$13:$J$222,'C7 RESULTAT  20km TRAIL'!F$10,FALSE))</f>
        <v/>
      </c>
      <c r="F136" s="113" t="e">
        <f>VLOOKUP(B136,'Course N°7--20 KM TRAIL'!A:N,9,0)</f>
        <v>#N/A</v>
      </c>
      <c r="G136" s="204" t="str">
        <f t="shared" si="1"/>
        <v>h m s</v>
      </c>
      <c r="H136" s="204"/>
      <c r="I136" s="204"/>
    </row>
    <row r="137" spans="1:9" ht="20.100000000000001" customHeight="1" x14ac:dyDescent="0.2">
      <c r="A137" s="191">
        <v>125</v>
      </c>
      <c r="B137" s="192"/>
      <c r="C137" s="113" t="str">
        <f>IF(ISERROR(VLOOKUP($B137,'Course N°7--20 KM TRAIL'!$A$13:$J$222,'C7 RESULTAT  20km TRAIL'!C$10,FALSE)),"",VLOOKUP($B137,'Course N°7--20 KM TRAIL'!$A$13:$J$222,'C7 RESULTAT  20km TRAIL'!C$10,FALSE))</f>
        <v/>
      </c>
      <c r="D137" s="113" t="str">
        <f>IF(ISERROR(VLOOKUP($B137,'Course N°7--20 KM TRAIL'!$A$13:$J$222,'C7 RESULTAT  20km TRAIL'!D$10,FALSE)),"",VLOOKUP($B137,'Course N°7--20 KM TRAIL'!$A$13:$J$222,'C7 RESULTAT  20km TRAIL'!D$10,FALSE))</f>
        <v/>
      </c>
      <c r="E137" s="113" t="str">
        <f>IF(ISERROR(VLOOKUP($B137,'Course N°7--20 KM TRAIL'!$A$13:$J$222,'C7 RESULTAT  20km TRAIL'!F$10,FALSE)),"",VLOOKUP($B137,'Course N°7--20 KM TRAIL'!$A$13:$J$222,'C7 RESULTAT  20km TRAIL'!F$10,FALSE))</f>
        <v/>
      </c>
      <c r="F137" s="113" t="e">
        <f>VLOOKUP(B137,'Course N°7--20 KM TRAIL'!A:N,9,0)</f>
        <v>#N/A</v>
      </c>
      <c r="G137" s="204" t="str">
        <f t="shared" si="1"/>
        <v>h m s</v>
      </c>
      <c r="H137" s="204"/>
      <c r="I137" s="204"/>
    </row>
    <row r="138" spans="1:9" ht="20.100000000000001" customHeight="1" x14ac:dyDescent="0.2">
      <c r="A138" s="191">
        <v>126</v>
      </c>
      <c r="B138" s="192"/>
      <c r="C138" s="113" t="str">
        <f>IF(ISERROR(VLOOKUP($B138,'Course N°7--20 KM TRAIL'!$A$13:$J$222,'C7 RESULTAT  20km TRAIL'!C$10,FALSE)),"",VLOOKUP($B138,'Course N°7--20 KM TRAIL'!$A$13:$J$222,'C7 RESULTAT  20km TRAIL'!C$10,FALSE))</f>
        <v/>
      </c>
      <c r="D138" s="113" t="str">
        <f>IF(ISERROR(VLOOKUP($B138,'Course N°7--20 KM TRAIL'!$A$13:$J$222,'C7 RESULTAT  20km TRAIL'!D$10,FALSE)),"",VLOOKUP($B138,'Course N°7--20 KM TRAIL'!$A$13:$J$222,'C7 RESULTAT  20km TRAIL'!D$10,FALSE))</f>
        <v/>
      </c>
      <c r="E138" s="113" t="str">
        <f>IF(ISERROR(VLOOKUP($B138,'Course N°7--20 KM TRAIL'!$A$13:$J$222,'C7 RESULTAT  20km TRAIL'!F$10,FALSE)),"",VLOOKUP($B138,'Course N°7--20 KM TRAIL'!$A$13:$J$222,'C7 RESULTAT  20km TRAIL'!F$10,FALSE))</f>
        <v/>
      </c>
      <c r="F138" s="113" t="e">
        <f>VLOOKUP(B138,'Course N°7--20 KM TRAIL'!A:N,9,0)</f>
        <v>#N/A</v>
      </c>
      <c r="G138" s="204" t="str">
        <f t="shared" si="1"/>
        <v>h m s</v>
      </c>
      <c r="H138" s="204"/>
      <c r="I138" s="204"/>
    </row>
    <row r="139" spans="1:9" ht="20.100000000000001" customHeight="1" x14ac:dyDescent="0.2">
      <c r="A139" s="191">
        <v>127</v>
      </c>
      <c r="B139" s="192"/>
      <c r="C139" s="113" t="str">
        <f>IF(ISERROR(VLOOKUP($B139,'Course N°7--20 KM TRAIL'!$A$13:$J$222,'C7 RESULTAT  20km TRAIL'!C$10,FALSE)),"",VLOOKUP($B139,'Course N°7--20 KM TRAIL'!$A$13:$J$222,'C7 RESULTAT  20km TRAIL'!C$10,FALSE))</f>
        <v/>
      </c>
      <c r="D139" s="113" t="str">
        <f>IF(ISERROR(VLOOKUP($B139,'Course N°7--20 KM TRAIL'!$A$13:$J$222,'C7 RESULTAT  20km TRAIL'!D$10,FALSE)),"",VLOOKUP($B139,'Course N°7--20 KM TRAIL'!$A$13:$J$222,'C7 RESULTAT  20km TRAIL'!D$10,FALSE))</f>
        <v/>
      </c>
      <c r="E139" s="113" t="str">
        <f>IF(ISERROR(VLOOKUP($B139,'Course N°7--20 KM TRAIL'!$A$13:$J$222,'C7 RESULTAT  20km TRAIL'!F$10,FALSE)),"",VLOOKUP($B139,'Course N°7--20 KM TRAIL'!$A$13:$J$222,'C7 RESULTAT  20km TRAIL'!F$10,FALSE))</f>
        <v/>
      </c>
      <c r="F139" s="113" t="e">
        <f>VLOOKUP(B139,'Course N°7--20 KM TRAIL'!A:N,9,0)</f>
        <v>#N/A</v>
      </c>
      <c r="G139" s="204" t="str">
        <f t="shared" si="1"/>
        <v>h m s</v>
      </c>
      <c r="H139" s="204"/>
      <c r="I139" s="204"/>
    </row>
    <row r="140" spans="1:9" ht="20.100000000000001" customHeight="1" x14ac:dyDescent="0.2">
      <c r="A140" s="191">
        <v>128</v>
      </c>
      <c r="B140" s="192"/>
      <c r="C140" s="113" t="str">
        <f>IF(ISERROR(VLOOKUP($B140,'Course N°7--20 KM TRAIL'!$A$13:$J$222,'C7 RESULTAT  20km TRAIL'!C$10,FALSE)),"",VLOOKUP($B140,'Course N°7--20 KM TRAIL'!$A$13:$J$222,'C7 RESULTAT  20km TRAIL'!C$10,FALSE))</f>
        <v/>
      </c>
      <c r="D140" s="113" t="str">
        <f>IF(ISERROR(VLOOKUP($B140,'Course N°7--20 KM TRAIL'!$A$13:$J$222,'C7 RESULTAT  20km TRAIL'!D$10,FALSE)),"",VLOOKUP($B140,'Course N°7--20 KM TRAIL'!$A$13:$J$222,'C7 RESULTAT  20km TRAIL'!D$10,FALSE))</f>
        <v/>
      </c>
      <c r="E140" s="113" t="str">
        <f>IF(ISERROR(VLOOKUP($B140,'Course N°7--20 KM TRAIL'!$A$13:$J$222,'C7 RESULTAT  20km TRAIL'!F$10,FALSE)),"",VLOOKUP($B140,'Course N°7--20 KM TRAIL'!$A$13:$J$222,'C7 RESULTAT  20km TRAIL'!F$10,FALSE))</f>
        <v/>
      </c>
      <c r="F140" s="113" t="e">
        <f>VLOOKUP(B140,'Course N°7--20 KM TRAIL'!A:N,9,0)</f>
        <v>#N/A</v>
      </c>
      <c r="G140" s="204" t="str">
        <f t="shared" si="1"/>
        <v>h m s</v>
      </c>
      <c r="H140" s="204"/>
      <c r="I140" s="204"/>
    </row>
    <row r="141" spans="1:9" ht="20.100000000000001" customHeight="1" x14ac:dyDescent="0.2">
      <c r="A141" s="191">
        <v>129</v>
      </c>
      <c r="B141" s="192"/>
      <c r="C141" s="113" t="str">
        <f>IF(ISERROR(VLOOKUP($B141,'Course N°7--20 KM TRAIL'!$A$13:$J$222,'C7 RESULTAT  20km TRAIL'!C$10,FALSE)),"",VLOOKUP($B141,'Course N°7--20 KM TRAIL'!$A$13:$J$222,'C7 RESULTAT  20km TRAIL'!C$10,FALSE))</f>
        <v/>
      </c>
      <c r="D141" s="113" t="str">
        <f>IF(ISERROR(VLOOKUP($B141,'Course N°7--20 KM TRAIL'!$A$13:$J$222,'C7 RESULTAT  20km TRAIL'!D$10,FALSE)),"",VLOOKUP($B141,'Course N°7--20 KM TRAIL'!$A$13:$J$222,'C7 RESULTAT  20km TRAIL'!D$10,FALSE))</f>
        <v/>
      </c>
      <c r="E141" s="113" t="str">
        <f>IF(ISERROR(VLOOKUP($B141,'Course N°7--20 KM TRAIL'!$A$13:$J$222,'C7 RESULTAT  20km TRAIL'!F$10,FALSE)),"",VLOOKUP($B141,'Course N°7--20 KM TRAIL'!$A$13:$J$222,'C7 RESULTAT  20km TRAIL'!F$10,FALSE))</f>
        <v/>
      </c>
      <c r="F141" s="113" t="e">
        <f>VLOOKUP(B141,'Course N°7--20 KM TRAIL'!A:N,9,0)</f>
        <v>#N/A</v>
      </c>
      <c r="G141" s="204" t="str">
        <f t="shared" si="1"/>
        <v>h m s</v>
      </c>
      <c r="H141" s="204"/>
      <c r="I141" s="204"/>
    </row>
    <row r="142" spans="1:9" ht="20.100000000000001" customHeight="1" x14ac:dyDescent="0.2">
      <c r="A142" s="191">
        <v>130</v>
      </c>
      <c r="B142" s="192"/>
      <c r="C142" s="113" t="str">
        <f>IF(ISERROR(VLOOKUP($B142,'Course N°7--20 KM TRAIL'!$A$13:$J$222,'C7 RESULTAT  20km TRAIL'!C$10,FALSE)),"",VLOOKUP($B142,'Course N°7--20 KM TRAIL'!$A$13:$J$222,'C7 RESULTAT  20km TRAIL'!C$10,FALSE))</f>
        <v/>
      </c>
      <c r="D142" s="113" t="str">
        <f>IF(ISERROR(VLOOKUP($B142,'Course N°7--20 KM TRAIL'!$A$13:$J$222,'C7 RESULTAT  20km TRAIL'!D$10,FALSE)),"",VLOOKUP($B142,'Course N°7--20 KM TRAIL'!$A$13:$J$222,'C7 RESULTAT  20km TRAIL'!D$10,FALSE))</f>
        <v/>
      </c>
      <c r="E142" s="113" t="str">
        <f>IF(ISERROR(VLOOKUP($B142,'Course N°7--20 KM TRAIL'!$A$13:$J$222,'C7 RESULTAT  20km TRAIL'!F$10,FALSE)),"",VLOOKUP($B142,'Course N°7--20 KM TRAIL'!$A$13:$J$222,'C7 RESULTAT  20km TRAIL'!F$10,FALSE))</f>
        <v/>
      </c>
      <c r="F142" s="113" t="e">
        <f>VLOOKUP(B142,'Course N°7--20 KM TRAIL'!A:N,9,0)</f>
        <v>#N/A</v>
      </c>
      <c r="G142" s="204" t="str">
        <f t="shared" ref="G142:G205" si="2">CONCATENATE(J142,"h ",K142,"m ",L142,"s")</f>
        <v>h m s</v>
      </c>
      <c r="H142" s="204"/>
      <c r="I142" s="204"/>
    </row>
    <row r="143" spans="1:9" ht="20.100000000000001" customHeight="1" x14ac:dyDescent="0.2">
      <c r="A143" s="191">
        <v>131</v>
      </c>
      <c r="B143" s="192"/>
      <c r="C143" s="113" t="str">
        <f>IF(ISERROR(VLOOKUP($B143,'Course N°7--20 KM TRAIL'!$A$13:$J$222,'C7 RESULTAT  20km TRAIL'!C$10,FALSE)),"",VLOOKUP($B143,'Course N°7--20 KM TRAIL'!$A$13:$J$222,'C7 RESULTAT  20km TRAIL'!C$10,FALSE))</f>
        <v/>
      </c>
      <c r="D143" s="113" t="str">
        <f>IF(ISERROR(VLOOKUP($B143,'Course N°7--20 KM TRAIL'!$A$13:$J$222,'C7 RESULTAT  20km TRAIL'!D$10,FALSE)),"",VLOOKUP($B143,'Course N°7--20 KM TRAIL'!$A$13:$J$222,'C7 RESULTAT  20km TRAIL'!D$10,FALSE))</f>
        <v/>
      </c>
      <c r="E143" s="113" t="str">
        <f>IF(ISERROR(VLOOKUP($B143,'Course N°7--20 KM TRAIL'!$A$13:$J$222,'C7 RESULTAT  20km TRAIL'!F$10,FALSE)),"",VLOOKUP($B143,'Course N°7--20 KM TRAIL'!$A$13:$J$222,'C7 RESULTAT  20km TRAIL'!F$10,FALSE))</f>
        <v/>
      </c>
      <c r="F143" s="113" t="e">
        <f>VLOOKUP(B143,'Course N°7--20 KM TRAIL'!A:N,9,0)</f>
        <v>#N/A</v>
      </c>
      <c r="G143" s="204" t="str">
        <f t="shared" si="2"/>
        <v>h m s</v>
      </c>
      <c r="H143" s="204"/>
      <c r="I143" s="204"/>
    </row>
    <row r="144" spans="1:9" ht="20.100000000000001" customHeight="1" x14ac:dyDescent="0.2">
      <c r="A144" s="191">
        <v>132</v>
      </c>
      <c r="B144" s="192"/>
      <c r="C144" s="113" t="str">
        <f>IF(ISERROR(VLOOKUP($B144,'Course N°7--20 KM TRAIL'!$A$13:$J$222,'C7 RESULTAT  20km TRAIL'!C$10,FALSE)),"",VLOOKUP($B144,'Course N°7--20 KM TRAIL'!$A$13:$J$222,'C7 RESULTAT  20km TRAIL'!C$10,FALSE))</f>
        <v/>
      </c>
      <c r="D144" s="113" t="str">
        <f>IF(ISERROR(VLOOKUP($B144,'Course N°7--20 KM TRAIL'!$A$13:$J$222,'C7 RESULTAT  20km TRAIL'!D$10,FALSE)),"",VLOOKUP($B144,'Course N°7--20 KM TRAIL'!$A$13:$J$222,'C7 RESULTAT  20km TRAIL'!D$10,FALSE))</f>
        <v/>
      </c>
      <c r="E144" s="113" t="str">
        <f>IF(ISERROR(VLOOKUP($B144,'Course N°7--20 KM TRAIL'!$A$13:$J$222,'C7 RESULTAT  20km TRAIL'!F$10,FALSE)),"",VLOOKUP($B144,'Course N°7--20 KM TRAIL'!$A$13:$J$222,'C7 RESULTAT  20km TRAIL'!F$10,FALSE))</f>
        <v/>
      </c>
      <c r="F144" s="113" t="e">
        <f>VLOOKUP(B144,'Course N°7--20 KM TRAIL'!A:N,9,0)</f>
        <v>#N/A</v>
      </c>
      <c r="G144" s="204" t="str">
        <f t="shared" si="2"/>
        <v>h m s</v>
      </c>
      <c r="H144" s="204"/>
      <c r="I144" s="204"/>
    </row>
    <row r="145" spans="1:9" ht="20.100000000000001" customHeight="1" x14ac:dyDescent="0.2">
      <c r="A145" s="191">
        <v>133</v>
      </c>
      <c r="B145" s="192"/>
      <c r="C145" s="113" t="str">
        <f>IF(ISERROR(VLOOKUP($B145,'Course N°7--20 KM TRAIL'!$A$13:$J$222,'C7 RESULTAT  20km TRAIL'!C$10,FALSE)),"",VLOOKUP($B145,'Course N°7--20 KM TRAIL'!$A$13:$J$222,'C7 RESULTAT  20km TRAIL'!C$10,FALSE))</f>
        <v/>
      </c>
      <c r="D145" s="113" t="str">
        <f>IF(ISERROR(VLOOKUP($B145,'Course N°7--20 KM TRAIL'!$A$13:$J$222,'C7 RESULTAT  20km TRAIL'!D$10,FALSE)),"",VLOOKUP($B145,'Course N°7--20 KM TRAIL'!$A$13:$J$222,'C7 RESULTAT  20km TRAIL'!D$10,FALSE))</f>
        <v/>
      </c>
      <c r="E145" s="113" t="str">
        <f>IF(ISERROR(VLOOKUP($B145,'Course N°7--20 KM TRAIL'!$A$13:$J$222,'C7 RESULTAT  20km TRAIL'!F$10,FALSE)),"",VLOOKUP($B145,'Course N°7--20 KM TRAIL'!$A$13:$J$222,'C7 RESULTAT  20km TRAIL'!F$10,FALSE))</f>
        <v/>
      </c>
      <c r="F145" s="113" t="e">
        <f>VLOOKUP(B145,'Course N°7--20 KM TRAIL'!A:N,9,0)</f>
        <v>#N/A</v>
      </c>
      <c r="G145" s="204" t="str">
        <f t="shared" si="2"/>
        <v>h m s</v>
      </c>
      <c r="H145" s="204"/>
      <c r="I145" s="204"/>
    </row>
    <row r="146" spans="1:9" ht="20.100000000000001" customHeight="1" x14ac:dyDescent="0.2">
      <c r="A146" s="191">
        <v>134</v>
      </c>
      <c r="B146" s="192"/>
      <c r="C146" s="113" t="str">
        <f>IF(ISERROR(VLOOKUP($B146,'Course N°7--20 KM TRAIL'!$A$13:$J$222,'C7 RESULTAT  20km TRAIL'!C$10,FALSE)),"",VLOOKUP($B146,'Course N°7--20 KM TRAIL'!$A$13:$J$222,'C7 RESULTAT  20km TRAIL'!C$10,FALSE))</f>
        <v/>
      </c>
      <c r="D146" s="113" t="str">
        <f>IF(ISERROR(VLOOKUP($B146,'Course N°7--20 KM TRAIL'!$A$13:$J$222,'C7 RESULTAT  20km TRAIL'!D$10,FALSE)),"",VLOOKUP($B146,'Course N°7--20 KM TRAIL'!$A$13:$J$222,'C7 RESULTAT  20km TRAIL'!D$10,FALSE))</f>
        <v/>
      </c>
      <c r="E146" s="113" t="str">
        <f>IF(ISERROR(VLOOKUP($B146,'Course N°7--20 KM TRAIL'!$A$13:$J$222,'C7 RESULTAT  20km TRAIL'!F$10,FALSE)),"",VLOOKUP($B146,'Course N°7--20 KM TRAIL'!$A$13:$J$222,'C7 RESULTAT  20km TRAIL'!F$10,FALSE))</f>
        <v/>
      </c>
      <c r="F146" s="113" t="e">
        <f>VLOOKUP(B146,'Course N°7--20 KM TRAIL'!A:N,9,0)</f>
        <v>#N/A</v>
      </c>
      <c r="G146" s="204" t="str">
        <f t="shared" si="2"/>
        <v>h m s</v>
      </c>
      <c r="H146" s="204"/>
      <c r="I146" s="204"/>
    </row>
    <row r="147" spans="1:9" ht="20.100000000000001" customHeight="1" x14ac:dyDescent="0.2">
      <c r="A147" s="191">
        <v>135</v>
      </c>
      <c r="B147" s="192"/>
      <c r="C147" s="113" t="str">
        <f>IF(ISERROR(VLOOKUP($B147,'Course N°7--20 KM TRAIL'!$A$13:$J$222,'C7 RESULTAT  20km TRAIL'!C$10,FALSE)),"",VLOOKUP($B147,'Course N°7--20 KM TRAIL'!$A$13:$J$222,'C7 RESULTAT  20km TRAIL'!C$10,FALSE))</f>
        <v/>
      </c>
      <c r="D147" s="113" t="str">
        <f>IF(ISERROR(VLOOKUP($B147,'Course N°7--20 KM TRAIL'!$A$13:$J$222,'C7 RESULTAT  20km TRAIL'!D$10,FALSE)),"",VLOOKUP($B147,'Course N°7--20 KM TRAIL'!$A$13:$J$222,'C7 RESULTAT  20km TRAIL'!D$10,FALSE))</f>
        <v/>
      </c>
      <c r="E147" s="113" t="str">
        <f>IF(ISERROR(VLOOKUP($B147,'Course N°7--20 KM TRAIL'!$A$13:$J$222,'C7 RESULTAT  20km TRAIL'!F$10,FALSE)),"",VLOOKUP($B147,'Course N°7--20 KM TRAIL'!$A$13:$J$222,'C7 RESULTAT  20km TRAIL'!F$10,FALSE))</f>
        <v/>
      </c>
      <c r="F147" s="113" t="e">
        <f>VLOOKUP(B147,'Course N°7--20 KM TRAIL'!A:N,9,0)</f>
        <v>#N/A</v>
      </c>
      <c r="G147" s="204" t="str">
        <f t="shared" si="2"/>
        <v>h m s</v>
      </c>
      <c r="H147" s="204"/>
      <c r="I147" s="204"/>
    </row>
    <row r="148" spans="1:9" ht="20.100000000000001" customHeight="1" x14ac:dyDescent="0.2">
      <c r="A148" s="191">
        <v>136</v>
      </c>
      <c r="B148" s="192"/>
      <c r="C148" s="113" t="str">
        <f>IF(ISERROR(VLOOKUP($B148,'Course N°7--20 KM TRAIL'!$A$13:$J$222,'C7 RESULTAT  20km TRAIL'!C$10,FALSE)),"",VLOOKUP($B148,'Course N°7--20 KM TRAIL'!$A$13:$J$222,'C7 RESULTAT  20km TRAIL'!C$10,FALSE))</f>
        <v/>
      </c>
      <c r="D148" s="113" t="str">
        <f>IF(ISERROR(VLOOKUP($B148,'Course N°7--20 KM TRAIL'!$A$13:$J$222,'C7 RESULTAT  20km TRAIL'!D$10,FALSE)),"",VLOOKUP($B148,'Course N°7--20 KM TRAIL'!$A$13:$J$222,'C7 RESULTAT  20km TRAIL'!D$10,FALSE))</f>
        <v/>
      </c>
      <c r="E148" s="113" t="str">
        <f>IF(ISERROR(VLOOKUP($B148,'Course N°7--20 KM TRAIL'!$A$13:$J$222,'C7 RESULTAT  20km TRAIL'!F$10,FALSE)),"",VLOOKUP($B148,'Course N°7--20 KM TRAIL'!$A$13:$J$222,'C7 RESULTAT  20km TRAIL'!F$10,FALSE))</f>
        <v/>
      </c>
      <c r="F148" s="113" t="e">
        <f>VLOOKUP(B148,'Course N°7--20 KM TRAIL'!A:N,9,0)</f>
        <v>#N/A</v>
      </c>
      <c r="G148" s="204" t="str">
        <f t="shared" si="2"/>
        <v>h m s</v>
      </c>
      <c r="H148" s="204"/>
      <c r="I148" s="204"/>
    </row>
    <row r="149" spans="1:9" ht="20.100000000000001" customHeight="1" x14ac:dyDescent="0.2">
      <c r="A149" s="191">
        <v>137</v>
      </c>
      <c r="B149" s="192"/>
      <c r="C149" s="113" t="str">
        <f>IF(ISERROR(VLOOKUP($B149,'Course N°7--20 KM TRAIL'!$A$13:$J$222,'C7 RESULTAT  20km TRAIL'!C$10,FALSE)),"",VLOOKUP($B149,'Course N°7--20 KM TRAIL'!$A$13:$J$222,'C7 RESULTAT  20km TRAIL'!C$10,FALSE))</f>
        <v/>
      </c>
      <c r="D149" s="113" t="str">
        <f>IF(ISERROR(VLOOKUP($B149,'Course N°7--20 KM TRAIL'!$A$13:$J$222,'C7 RESULTAT  20km TRAIL'!D$10,FALSE)),"",VLOOKUP($B149,'Course N°7--20 KM TRAIL'!$A$13:$J$222,'C7 RESULTAT  20km TRAIL'!D$10,FALSE))</f>
        <v/>
      </c>
      <c r="E149" s="113" t="str">
        <f>IF(ISERROR(VLOOKUP($B149,'Course N°7--20 KM TRAIL'!$A$13:$J$222,'C7 RESULTAT  20km TRAIL'!F$10,FALSE)),"",VLOOKUP($B149,'Course N°7--20 KM TRAIL'!$A$13:$J$222,'C7 RESULTAT  20km TRAIL'!F$10,FALSE))</f>
        <v/>
      </c>
      <c r="F149" s="113" t="e">
        <f>VLOOKUP(B149,'Course N°7--20 KM TRAIL'!A:N,9,0)</f>
        <v>#N/A</v>
      </c>
      <c r="G149" s="204" t="str">
        <f t="shared" si="2"/>
        <v>h m s</v>
      </c>
      <c r="H149" s="204"/>
      <c r="I149" s="204"/>
    </row>
    <row r="150" spans="1:9" ht="20.100000000000001" customHeight="1" x14ac:dyDescent="0.2">
      <c r="A150" s="191">
        <v>138</v>
      </c>
      <c r="B150" s="192"/>
      <c r="C150" s="113" t="str">
        <f>IF(ISERROR(VLOOKUP($B150,'Course N°7--20 KM TRAIL'!$A$13:$J$222,'C7 RESULTAT  20km TRAIL'!C$10,FALSE)),"",VLOOKUP($B150,'Course N°7--20 KM TRAIL'!$A$13:$J$222,'C7 RESULTAT  20km TRAIL'!C$10,FALSE))</f>
        <v/>
      </c>
      <c r="D150" s="113" t="str">
        <f>IF(ISERROR(VLOOKUP($B150,'Course N°7--20 KM TRAIL'!$A$13:$J$222,'C7 RESULTAT  20km TRAIL'!D$10,FALSE)),"",VLOOKUP($B150,'Course N°7--20 KM TRAIL'!$A$13:$J$222,'C7 RESULTAT  20km TRAIL'!D$10,FALSE))</f>
        <v/>
      </c>
      <c r="E150" s="113" t="str">
        <f>IF(ISERROR(VLOOKUP($B150,'Course N°7--20 KM TRAIL'!$A$13:$J$222,'C7 RESULTAT  20km TRAIL'!F$10,FALSE)),"",VLOOKUP($B150,'Course N°7--20 KM TRAIL'!$A$13:$J$222,'C7 RESULTAT  20km TRAIL'!F$10,FALSE))</f>
        <v/>
      </c>
      <c r="F150" s="113" t="e">
        <f>VLOOKUP(B150,'Course N°7--20 KM TRAIL'!A:N,9,0)</f>
        <v>#N/A</v>
      </c>
      <c r="G150" s="204" t="str">
        <f t="shared" si="2"/>
        <v>h m s</v>
      </c>
      <c r="H150" s="204"/>
      <c r="I150" s="204"/>
    </row>
    <row r="151" spans="1:9" ht="20.100000000000001" customHeight="1" x14ac:dyDescent="0.2">
      <c r="A151" s="191">
        <v>139</v>
      </c>
      <c r="B151" s="192"/>
      <c r="C151" s="113" t="str">
        <f>IF(ISERROR(VLOOKUP($B151,'Course N°7--20 KM TRAIL'!$A$13:$J$222,'C7 RESULTAT  20km TRAIL'!C$10,FALSE)),"",VLOOKUP($B151,'Course N°7--20 KM TRAIL'!$A$13:$J$222,'C7 RESULTAT  20km TRAIL'!C$10,FALSE))</f>
        <v/>
      </c>
      <c r="D151" s="113" t="str">
        <f>IF(ISERROR(VLOOKUP($B151,'Course N°7--20 KM TRAIL'!$A$13:$J$222,'C7 RESULTAT  20km TRAIL'!D$10,FALSE)),"",VLOOKUP($B151,'Course N°7--20 KM TRAIL'!$A$13:$J$222,'C7 RESULTAT  20km TRAIL'!D$10,FALSE))</f>
        <v/>
      </c>
      <c r="E151" s="113" t="str">
        <f>IF(ISERROR(VLOOKUP($B151,'Course N°7--20 KM TRAIL'!$A$13:$J$222,'C7 RESULTAT  20km TRAIL'!F$10,FALSE)),"",VLOOKUP($B151,'Course N°7--20 KM TRAIL'!$A$13:$J$222,'C7 RESULTAT  20km TRAIL'!F$10,FALSE))</f>
        <v/>
      </c>
      <c r="F151" s="113" t="e">
        <f>VLOOKUP(B151,'Course N°7--20 KM TRAIL'!A:N,9,0)</f>
        <v>#N/A</v>
      </c>
      <c r="G151" s="204" t="str">
        <f t="shared" si="2"/>
        <v>h m s</v>
      </c>
      <c r="H151" s="204"/>
      <c r="I151" s="204"/>
    </row>
    <row r="152" spans="1:9" ht="20.100000000000001" customHeight="1" x14ac:dyDescent="0.2">
      <c r="A152" s="191">
        <v>140</v>
      </c>
      <c r="B152" s="192"/>
      <c r="C152" s="113" t="str">
        <f>IF(ISERROR(VLOOKUP($B152,'Course N°7--20 KM TRAIL'!$A$13:$J$222,'C7 RESULTAT  20km TRAIL'!C$10,FALSE)),"",VLOOKUP($B152,'Course N°7--20 KM TRAIL'!$A$13:$J$222,'C7 RESULTAT  20km TRAIL'!C$10,FALSE))</f>
        <v/>
      </c>
      <c r="D152" s="113" t="str">
        <f>IF(ISERROR(VLOOKUP($B152,'Course N°7--20 KM TRAIL'!$A$13:$J$222,'C7 RESULTAT  20km TRAIL'!D$10,FALSE)),"",VLOOKUP($B152,'Course N°7--20 KM TRAIL'!$A$13:$J$222,'C7 RESULTAT  20km TRAIL'!D$10,FALSE))</f>
        <v/>
      </c>
      <c r="E152" s="113" t="str">
        <f>IF(ISERROR(VLOOKUP($B152,'Course N°7--20 KM TRAIL'!$A$13:$J$222,'C7 RESULTAT  20km TRAIL'!F$10,FALSE)),"",VLOOKUP($B152,'Course N°7--20 KM TRAIL'!$A$13:$J$222,'C7 RESULTAT  20km TRAIL'!F$10,FALSE))</f>
        <v/>
      </c>
      <c r="F152" s="113" t="e">
        <f>VLOOKUP(B152,'Course N°7--20 KM TRAIL'!A:N,9,0)</f>
        <v>#N/A</v>
      </c>
      <c r="G152" s="204" t="str">
        <f t="shared" si="2"/>
        <v>h m s</v>
      </c>
      <c r="H152" s="204"/>
      <c r="I152" s="204"/>
    </row>
    <row r="153" spans="1:9" ht="20.100000000000001" customHeight="1" x14ac:dyDescent="0.2">
      <c r="A153" s="191">
        <v>141</v>
      </c>
      <c r="B153" s="192"/>
      <c r="C153" s="113" t="str">
        <f>IF(ISERROR(VLOOKUP($B153,'Course N°7--20 KM TRAIL'!$A$13:$J$222,'C7 RESULTAT  20km TRAIL'!C$10,FALSE)),"",VLOOKUP($B153,'Course N°7--20 KM TRAIL'!$A$13:$J$222,'C7 RESULTAT  20km TRAIL'!C$10,FALSE))</f>
        <v/>
      </c>
      <c r="D153" s="113" t="str">
        <f>IF(ISERROR(VLOOKUP($B153,'Course N°7--20 KM TRAIL'!$A$13:$J$222,'C7 RESULTAT  20km TRAIL'!D$10,FALSE)),"",VLOOKUP($B153,'Course N°7--20 KM TRAIL'!$A$13:$J$222,'C7 RESULTAT  20km TRAIL'!D$10,FALSE))</f>
        <v/>
      </c>
      <c r="E153" s="113" t="str">
        <f>IF(ISERROR(VLOOKUP($B153,'Course N°7--20 KM TRAIL'!$A$13:$J$222,'C7 RESULTAT  20km TRAIL'!F$10,FALSE)),"",VLOOKUP($B153,'Course N°7--20 KM TRAIL'!$A$13:$J$222,'C7 RESULTAT  20km TRAIL'!F$10,FALSE))</f>
        <v/>
      </c>
      <c r="F153" s="113" t="e">
        <f>VLOOKUP(B153,'Course N°7--20 KM TRAIL'!A:N,9,0)</f>
        <v>#N/A</v>
      </c>
      <c r="G153" s="204" t="str">
        <f t="shared" si="2"/>
        <v>h m s</v>
      </c>
      <c r="H153" s="204"/>
      <c r="I153" s="204"/>
    </row>
    <row r="154" spans="1:9" ht="20.100000000000001" customHeight="1" x14ac:dyDescent="0.2">
      <c r="A154" s="191">
        <v>142</v>
      </c>
      <c r="B154" s="192"/>
      <c r="C154" s="113" t="str">
        <f>IF(ISERROR(VLOOKUP($B154,'Course N°7--20 KM TRAIL'!$A$13:$J$222,'C7 RESULTAT  20km TRAIL'!C$10,FALSE)),"",VLOOKUP($B154,'Course N°7--20 KM TRAIL'!$A$13:$J$222,'C7 RESULTAT  20km TRAIL'!C$10,FALSE))</f>
        <v/>
      </c>
      <c r="D154" s="113" t="str">
        <f>IF(ISERROR(VLOOKUP($B154,'Course N°7--20 KM TRAIL'!$A$13:$J$222,'C7 RESULTAT  20km TRAIL'!D$10,FALSE)),"",VLOOKUP($B154,'Course N°7--20 KM TRAIL'!$A$13:$J$222,'C7 RESULTAT  20km TRAIL'!D$10,FALSE))</f>
        <v/>
      </c>
      <c r="E154" s="113" t="str">
        <f>IF(ISERROR(VLOOKUP($B154,'Course N°7--20 KM TRAIL'!$A$13:$J$222,'C7 RESULTAT  20km TRAIL'!F$10,FALSE)),"",VLOOKUP($B154,'Course N°7--20 KM TRAIL'!$A$13:$J$222,'C7 RESULTAT  20km TRAIL'!F$10,FALSE))</f>
        <v/>
      </c>
      <c r="F154" s="113" t="e">
        <f>VLOOKUP(B154,'Course N°7--20 KM TRAIL'!A:N,9,0)</f>
        <v>#N/A</v>
      </c>
      <c r="G154" s="204" t="str">
        <f t="shared" si="2"/>
        <v>h m s</v>
      </c>
      <c r="H154" s="204"/>
      <c r="I154" s="204"/>
    </row>
    <row r="155" spans="1:9" ht="20.100000000000001" customHeight="1" x14ac:dyDescent="0.2">
      <c r="A155" s="191">
        <v>143</v>
      </c>
      <c r="B155" s="192"/>
      <c r="C155" s="113" t="str">
        <f>IF(ISERROR(VLOOKUP($B155,'Course N°7--20 KM TRAIL'!$A$13:$J$222,'C7 RESULTAT  20km TRAIL'!C$10,FALSE)),"",VLOOKUP($B155,'Course N°7--20 KM TRAIL'!$A$13:$J$222,'C7 RESULTAT  20km TRAIL'!C$10,FALSE))</f>
        <v/>
      </c>
      <c r="D155" s="113" t="str">
        <f>IF(ISERROR(VLOOKUP($B155,'Course N°7--20 KM TRAIL'!$A$13:$J$222,'C7 RESULTAT  20km TRAIL'!D$10,FALSE)),"",VLOOKUP($B155,'Course N°7--20 KM TRAIL'!$A$13:$J$222,'C7 RESULTAT  20km TRAIL'!D$10,FALSE))</f>
        <v/>
      </c>
      <c r="E155" s="113" t="str">
        <f>IF(ISERROR(VLOOKUP($B155,'Course N°7--20 KM TRAIL'!$A$13:$J$222,'C7 RESULTAT  20km TRAIL'!F$10,FALSE)),"",VLOOKUP($B155,'Course N°7--20 KM TRAIL'!$A$13:$J$222,'C7 RESULTAT  20km TRAIL'!F$10,FALSE))</f>
        <v/>
      </c>
      <c r="F155" s="113" t="e">
        <f>VLOOKUP(B155,'Course N°7--20 KM TRAIL'!A:N,9,0)</f>
        <v>#N/A</v>
      </c>
      <c r="G155" s="204" t="str">
        <f t="shared" si="2"/>
        <v>h m s</v>
      </c>
      <c r="H155" s="204"/>
      <c r="I155" s="204"/>
    </row>
    <row r="156" spans="1:9" ht="20.100000000000001" customHeight="1" x14ac:dyDescent="0.2">
      <c r="A156" s="191">
        <v>144</v>
      </c>
      <c r="B156" s="192"/>
      <c r="C156" s="113" t="str">
        <f>IF(ISERROR(VLOOKUP($B156,'Course N°7--20 KM TRAIL'!$A$13:$J$222,'C7 RESULTAT  20km TRAIL'!C$10,FALSE)),"",VLOOKUP($B156,'Course N°7--20 KM TRAIL'!$A$13:$J$222,'C7 RESULTAT  20km TRAIL'!C$10,FALSE))</f>
        <v/>
      </c>
      <c r="D156" s="113" t="str">
        <f>IF(ISERROR(VLOOKUP($B156,'Course N°7--20 KM TRAIL'!$A$13:$J$222,'C7 RESULTAT  20km TRAIL'!D$10,FALSE)),"",VLOOKUP($B156,'Course N°7--20 KM TRAIL'!$A$13:$J$222,'C7 RESULTAT  20km TRAIL'!D$10,FALSE))</f>
        <v/>
      </c>
      <c r="E156" s="113" t="str">
        <f>IF(ISERROR(VLOOKUP($B156,'Course N°7--20 KM TRAIL'!$A$13:$J$222,'C7 RESULTAT  20km TRAIL'!F$10,FALSE)),"",VLOOKUP($B156,'Course N°7--20 KM TRAIL'!$A$13:$J$222,'C7 RESULTAT  20km TRAIL'!F$10,FALSE))</f>
        <v/>
      </c>
      <c r="F156" s="113" t="e">
        <f>VLOOKUP(B156,'Course N°7--20 KM TRAIL'!A:N,9,0)</f>
        <v>#N/A</v>
      </c>
      <c r="G156" s="204" t="str">
        <f t="shared" si="2"/>
        <v>h m s</v>
      </c>
      <c r="H156" s="204"/>
      <c r="I156" s="204"/>
    </row>
    <row r="157" spans="1:9" ht="20.100000000000001" customHeight="1" x14ac:dyDescent="0.2">
      <c r="A157" s="191">
        <v>145</v>
      </c>
      <c r="B157" s="192"/>
      <c r="C157" s="113" t="str">
        <f>IF(ISERROR(VLOOKUP($B157,'Course N°7--20 KM TRAIL'!$A$13:$J$222,'C7 RESULTAT  20km TRAIL'!C$10,FALSE)),"",VLOOKUP($B157,'Course N°7--20 KM TRAIL'!$A$13:$J$222,'C7 RESULTAT  20km TRAIL'!C$10,FALSE))</f>
        <v/>
      </c>
      <c r="D157" s="113" t="str">
        <f>IF(ISERROR(VLOOKUP($B157,'Course N°7--20 KM TRAIL'!$A$13:$J$222,'C7 RESULTAT  20km TRAIL'!D$10,FALSE)),"",VLOOKUP($B157,'Course N°7--20 KM TRAIL'!$A$13:$J$222,'C7 RESULTAT  20km TRAIL'!D$10,FALSE))</f>
        <v/>
      </c>
      <c r="E157" s="113" t="str">
        <f>IF(ISERROR(VLOOKUP($B157,'Course N°7--20 KM TRAIL'!$A$13:$J$222,'C7 RESULTAT  20km TRAIL'!F$10,FALSE)),"",VLOOKUP($B157,'Course N°7--20 KM TRAIL'!$A$13:$J$222,'C7 RESULTAT  20km TRAIL'!F$10,FALSE))</f>
        <v/>
      </c>
      <c r="F157" s="113" t="e">
        <f>VLOOKUP(B157,'Course N°7--20 KM TRAIL'!A:N,9,0)</f>
        <v>#N/A</v>
      </c>
      <c r="G157" s="204" t="str">
        <f t="shared" si="2"/>
        <v>h m s</v>
      </c>
      <c r="H157" s="204"/>
      <c r="I157" s="204"/>
    </row>
    <row r="158" spans="1:9" ht="20.100000000000001" customHeight="1" x14ac:dyDescent="0.2">
      <c r="A158" s="191">
        <v>146</v>
      </c>
      <c r="B158" s="192"/>
      <c r="C158" s="113" t="str">
        <f>IF(ISERROR(VLOOKUP($B158,'Course N°7--20 KM TRAIL'!$A$13:$J$222,'C7 RESULTAT  20km TRAIL'!C$10,FALSE)),"",VLOOKUP($B158,'Course N°7--20 KM TRAIL'!$A$13:$J$222,'C7 RESULTAT  20km TRAIL'!C$10,FALSE))</f>
        <v/>
      </c>
      <c r="D158" s="113" t="str">
        <f>IF(ISERROR(VLOOKUP($B158,'Course N°7--20 KM TRAIL'!$A$13:$J$222,'C7 RESULTAT  20km TRAIL'!D$10,FALSE)),"",VLOOKUP($B158,'Course N°7--20 KM TRAIL'!$A$13:$J$222,'C7 RESULTAT  20km TRAIL'!D$10,FALSE))</f>
        <v/>
      </c>
      <c r="E158" s="113" t="str">
        <f>IF(ISERROR(VLOOKUP($B158,'Course N°7--20 KM TRAIL'!$A$13:$J$222,'C7 RESULTAT  20km TRAIL'!F$10,FALSE)),"",VLOOKUP($B158,'Course N°7--20 KM TRAIL'!$A$13:$J$222,'C7 RESULTAT  20km TRAIL'!F$10,FALSE))</f>
        <v/>
      </c>
      <c r="F158" s="113" t="e">
        <f>VLOOKUP(B158,'Course N°7--20 KM TRAIL'!A:N,9,0)</f>
        <v>#N/A</v>
      </c>
      <c r="G158" s="204" t="str">
        <f t="shared" si="2"/>
        <v>h m s</v>
      </c>
      <c r="H158" s="204"/>
      <c r="I158" s="204"/>
    </row>
    <row r="159" spans="1:9" ht="20.100000000000001" customHeight="1" x14ac:dyDescent="0.2">
      <c r="A159" s="191">
        <v>147</v>
      </c>
      <c r="B159" s="192"/>
      <c r="C159" s="113" t="str">
        <f>IF(ISERROR(VLOOKUP($B159,'Course N°7--20 KM TRAIL'!$A$13:$J$222,'C7 RESULTAT  20km TRAIL'!C$10,FALSE)),"",VLOOKUP($B159,'Course N°7--20 KM TRAIL'!$A$13:$J$222,'C7 RESULTAT  20km TRAIL'!C$10,FALSE))</f>
        <v/>
      </c>
      <c r="D159" s="113" t="str">
        <f>IF(ISERROR(VLOOKUP($B159,'Course N°7--20 KM TRAIL'!$A$13:$J$222,'C7 RESULTAT  20km TRAIL'!D$10,FALSE)),"",VLOOKUP($B159,'Course N°7--20 KM TRAIL'!$A$13:$J$222,'C7 RESULTAT  20km TRAIL'!D$10,FALSE))</f>
        <v/>
      </c>
      <c r="E159" s="113" t="str">
        <f>IF(ISERROR(VLOOKUP($B159,'Course N°7--20 KM TRAIL'!$A$13:$J$222,'C7 RESULTAT  20km TRAIL'!F$10,FALSE)),"",VLOOKUP($B159,'Course N°7--20 KM TRAIL'!$A$13:$J$222,'C7 RESULTAT  20km TRAIL'!F$10,FALSE))</f>
        <v/>
      </c>
      <c r="F159" s="113" t="e">
        <f>VLOOKUP(B159,'Course N°7--20 KM TRAIL'!A:N,9,0)</f>
        <v>#N/A</v>
      </c>
      <c r="G159" s="204" t="str">
        <f t="shared" si="2"/>
        <v>h m s</v>
      </c>
      <c r="H159" s="204"/>
      <c r="I159" s="204"/>
    </row>
    <row r="160" spans="1:9" ht="20.100000000000001" customHeight="1" x14ac:dyDescent="0.2">
      <c r="A160" s="191">
        <v>148</v>
      </c>
      <c r="B160" s="192"/>
      <c r="C160" s="113" t="str">
        <f>IF(ISERROR(VLOOKUP($B160,'Course N°7--20 KM TRAIL'!$A$13:$J$222,'C7 RESULTAT  20km TRAIL'!C$10,FALSE)),"",VLOOKUP($B160,'Course N°7--20 KM TRAIL'!$A$13:$J$222,'C7 RESULTAT  20km TRAIL'!C$10,FALSE))</f>
        <v/>
      </c>
      <c r="D160" s="113" t="str">
        <f>IF(ISERROR(VLOOKUP($B160,'Course N°7--20 KM TRAIL'!$A$13:$J$222,'C7 RESULTAT  20km TRAIL'!D$10,FALSE)),"",VLOOKUP($B160,'Course N°7--20 KM TRAIL'!$A$13:$J$222,'C7 RESULTAT  20km TRAIL'!D$10,FALSE))</f>
        <v/>
      </c>
      <c r="E160" s="113" t="str">
        <f>IF(ISERROR(VLOOKUP($B160,'Course N°7--20 KM TRAIL'!$A$13:$J$222,'C7 RESULTAT  20km TRAIL'!F$10,FALSE)),"",VLOOKUP($B160,'Course N°7--20 KM TRAIL'!$A$13:$J$222,'C7 RESULTAT  20km TRAIL'!F$10,FALSE))</f>
        <v/>
      </c>
      <c r="F160" s="113" t="e">
        <f>VLOOKUP(B160,'Course N°7--20 KM TRAIL'!A:N,9,0)</f>
        <v>#N/A</v>
      </c>
      <c r="G160" s="204" t="str">
        <f t="shared" si="2"/>
        <v>h m s</v>
      </c>
      <c r="H160" s="204"/>
      <c r="I160" s="204"/>
    </row>
    <row r="161" spans="1:9" ht="20.100000000000001" customHeight="1" x14ac:dyDescent="0.2">
      <c r="A161" s="191">
        <v>149</v>
      </c>
      <c r="B161" s="192"/>
      <c r="C161" s="113" t="str">
        <f>IF(ISERROR(VLOOKUP($B161,'Course N°7--20 KM TRAIL'!$A$13:$J$222,'C7 RESULTAT  20km TRAIL'!C$10,FALSE)),"",VLOOKUP($B161,'Course N°7--20 KM TRAIL'!$A$13:$J$222,'C7 RESULTAT  20km TRAIL'!C$10,FALSE))</f>
        <v/>
      </c>
      <c r="D161" s="113" t="str">
        <f>IF(ISERROR(VLOOKUP($B161,'Course N°7--20 KM TRAIL'!$A$13:$J$222,'C7 RESULTAT  20km TRAIL'!D$10,FALSE)),"",VLOOKUP($B161,'Course N°7--20 KM TRAIL'!$A$13:$J$222,'C7 RESULTAT  20km TRAIL'!D$10,FALSE))</f>
        <v/>
      </c>
      <c r="E161" s="113" t="str">
        <f>IF(ISERROR(VLOOKUP($B161,'Course N°7--20 KM TRAIL'!$A$13:$J$222,'C7 RESULTAT  20km TRAIL'!F$10,FALSE)),"",VLOOKUP($B161,'Course N°7--20 KM TRAIL'!$A$13:$J$222,'C7 RESULTAT  20km TRAIL'!F$10,FALSE))</f>
        <v/>
      </c>
      <c r="F161" s="113" t="e">
        <f>VLOOKUP(B161,'Course N°7--20 KM TRAIL'!A:N,9,0)</f>
        <v>#N/A</v>
      </c>
      <c r="G161" s="204" t="str">
        <f t="shared" si="2"/>
        <v>h m s</v>
      </c>
      <c r="H161" s="204"/>
      <c r="I161" s="204"/>
    </row>
    <row r="162" spans="1:9" ht="20.100000000000001" customHeight="1" x14ac:dyDescent="0.2">
      <c r="A162" s="191">
        <v>150</v>
      </c>
      <c r="B162" s="192"/>
      <c r="C162" s="113" t="str">
        <f>IF(ISERROR(VLOOKUP($B162,'Course N°7--20 KM TRAIL'!$A$13:$J$222,'C7 RESULTAT  20km TRAIL'!C$10,FALSE)),"",VLOOKUP($B162,'Course N°7--20 KM TRAIL'!$A$13:$J$222,'C7 RESULTAT  20km TRAIL'!C$10,FALSE))</f>
        <v/>
      </c>
      <c r="D162" s="113" t="str">
        <f>IF(ISERROR(VLOOKUP($B162,'Course N°7--20 KM TRAIL'!$A$13:$J$222,'C7 RESULTAT  20km TRAIL'!D$10,FALSE)),"",VLOOKUP($B162,'Course N°7--20 KM TRAIL'!$A$13:$J$222,'C7 RESULTAT  20km TRAIL'!D$10,FALSE))</f>
        <v/>
      </c>
      <c r="E162" s="113" t="str">
        <f>IF(ISERROR(VLOOKUP($B162,'Course N°7--20 KM TRAIL'!$A$13:$J$222,'C7 RESULTAT  20km TRAIL'!F$10,FALSE)),"",VLOOKUP($B162,'Course N°7--20 KM TRAIL'!$A$13:$J$222,'C7 RESULTAT  20km TRAIL'!F$10,FALSE))</f>
        <v/>
      </c>
      <c r="F162" s="113" t="e">
        <f>VLOOKUP(B162,'Course N°7--20 KM TRAIL'!A:N,9,0)</f>
        <v>#N/A</v>
      </c>
      <c r="G162" s="204" t="str">
        <f t="shared" si="2"/>
        <v>h m s</v>
      </c>
      <c r="H162" s="204"/>
      <c r="I162" s="204"/>
    </row>
    <row r="163" spans="1:9" ht="20.100000000000001" customHeight="1" x14ac:dyDescent="0.2">
      <c r="A163" s="191">
        <v>151</v>
      </c>
      <c r="B163" s="192"/>
      <c r="C163" s="113" t="str">
        <f>IF(ISERROR(VLOOKUP($B163,'Course N°7--20 KM TRAIL'!$A$13:$J$222,'C7 RESULTAT  20km TRAIL'!C$10,FALSE)),"",VLOOKUP($B163,'Course N°7--20 KM TRAIL'!$A$13:$J$222,'C7 RESULTAT  20km TRAIL'!C$10,FALSE))</f>
        <v/>
      </c>
      <c r="D163" s="113" t="str">
        <f>IF(ISERROR(VLOOKUP($B163,'Course N°7--20 KM TRAIL'!$A$13:$J$222,'C7 RESULTAT  20km TRAIL'!D$10,FALSE)),"",VLOOKUP($B163,'Course N°7--20 KM TRAIL'!$A$13:$J$222,'C7 RESULTAT  20km TRAIL'!D$10,FALSE))</f>
        <v/>
      </c>
      <c r="E163" s="113" t="str">
        <f>IF(ISERROR(VLOOKUP($B163,'Course N°7--20 KM TRAIL'!$A$13:$J$222,'C7 RESULTAT  20km TRAIL'!F$10,FALSE)),"",VLOOKUP($B163,'Course N°7--20 KM TRAIL'!$A$13:$J$222,'C7 RESULTAT  20km TRAIL'!F$10,FALSE))</f>
        <v/>
      </c>
      <c r="F163" s="113" t="e">
        <f>VLOOKUP(B163,'Course N°7--20 KM TRAIL'!A:N,9,0)</f>
        <v>#N/A</v>
      </c>
      <c r="G163" s="204" t="str">
        <f t="shared" si="2"/>
        <v>h m s</v>
      </c>
      <c r="H163" s="204"/>
      <c r="I163" s="204"/>
    </row>
    <row r="164" spans="1:9" ht="20.100000000000001" customHeight="1" x14ac:dyDescent="0.2">
      <c r="A164" s="191">
        <v>152</v>
      </c>
      <c r="B164" s="192"/>
      <c r="C164" s="113" t="str">
        <f>IF(ISERROR(VLOOKUP($B164,'Course N°7--20 KM TRAIL'!$A$13:$J$222,'C7 RESULTAT  20km TRAIL'!C$10,FALSE)),"",VLOOKUP($B164,'Course N°7--20 KM TRAIL'!$A$13:$J$222,'C7 RESULTAT  20km TRAIL'!C$10,FALSE))</f>
        <v/>
      </c>
      <c r="D164" s="113" t="str">
        <f>IF(ISERROR(VLOOKUP($B164,'Course N°7--20 KM TRAIL'!$A$13:$J$222,'C7 RESULTAT  20km TRAIL'!D$10,FALSE)),"",VLOOKUP($B164,'Course N°7--20 KM TRAIL'!$A$13:$J$222,'C7 RESULTAT  20km TRAIL'!D$10,FALSE))</f>
        <v/>
      </c>
      <c r="E164" s="113" t="str">
        <f>IF(ISERROR(VLOOKUP($B164,'Course N°7--20 KM TRAIL'!$A$13:$J$222,'C7 RESULTAT  20km TRAIL'!F$10,FALSE)),"",VLOOKUP($B164,'Course N°7--20 KM TRAIL'!$A$13:$J$222,'C7 RESULTAT  20km TRAIL'!F$10,FALSE))</f>
        <v/>
      </c>
      <c r="F164" s="113" t="e">
        <f>VLOOKUP(B164,'Course N°7--20 KM TRAIL'!A:N,9,0)</f>
        <v>#N/A</v>
      </c>
      <c r="G164" s="204" t="str">
        <f t="shared" si="2"/>
        <v>h m s</v>
      </c>
      <c r="H164" s="204"/>
      <c r="I164" s="204"/>
    </row>
    <row r="165" spans="1:9" ht="20.100000000000001" customHeight="1" x14ac:dyDescent="0.2">
      <c r="A165" s="191">
        <v>153</v>
      </c>
      <c r="B165" s="192"/>
      <c r="C165" s="113" t="str">
        <f>IF(ISERROR(VLOOKUP($B165,'Course N°7--20 KM TRAIL'!$A$13:$J$222,'C7 RESULTAT  20km TRAIL'!C$10,FALSE)),"",VLOOKUP($B165,'Course N°7--20 KM TRAIL'!$A$13:$J$222,'C7 RESULTAT  20km TRAIL'!C$10,FALSE))</f>
        <v/>
      </c>
      <c r="D165" s="113" t="str">
        <f>IF(ISERROR(VLOOKUP($B165,'Course N°7--20 KM TRAIL'!$A$13:$J$222,'C7 RESULTAT  20km TRAIL'!D$10,FALSE)),"",VLOOKUP($B165,'Course N°7--20 KM TRAIL'!$A$13:$J$222,'C7 RESULTAT  20km TRAIL'!D$10,FALSE))</f>
        <v/>
      </c>
      <c r="E165" s="113" t="str">
        <f>IF(ISERROR(VLOOKUP($B165,'Course N°7--20 KM TRAIL'!$A$13:$J$222,'C7 RESULTAT  20km TRAIL'!F$10,FALSE)),"",VLOOKUP($B165,'Course N°7--20 KM TRAIL'!$A$13:$J$222,'C7 RESULTAT  20km TRAIL'!F$10,FALSE))</f>
        <v/>
      </c>
      <c r="F165" s="113" t="e">
        <f>VLOOKUP(B165,'Course N°7--20 KM TRAIL'!A:N,9,0)</f>
        <v>#N/A</v>
      </c>
      <c r="G165" s="204" t="str">
        <f t="shared" si="2"/>
        <v>h m s</v>
      </c>
      <c r="H165" s="204"/>
      <c r="I165" s="204"/>
    </row>
    <row r="166" spans="1:9" ht="20.100000000000001" customHeight="1" x14ac:dyDescent="0.2">
      <c r="A166" s="191">
        <v>154</v>
      </c>
      <c r="B166" s="192"/>
      <c r="C166" s="113" t="str">
        <f>IF(ISERROR(VLOOKUP($B166,'Course N°7--20 KM TRAIL'!$A$13:$J$222,'C7 RESULTAT  20km TRAIL'!C$10,FALSE)),"",VLOOKUP($B166,'Course N°7--20 KM TRAIL'!$A$13:$J$222,'C7 RESULTAT  20km TRAIL'!C$10,FALSE))</f>
        <v/>
      </c>
      <c r="D166" s="113" t="str">
        <f>IF(ISERROR(VLOOKUP($B166,'Course N°7--20 KM TRAIL'!$A$13:$J$222,'C7 RESULTAT  20km TRAIL'!D$10,FALSE)),"",VLOOKUP($B166,'Course N°7--20 KM TRAIL'!$A$13:$J$222,'C7 RESULTAT  20km TRAIL'!D$10,FALSE))</f>
        <v/>
      </c>
      <c r="E166" s="113" t="str">
        <f>IF(ISERROR(VLOOKUP($B166,'Course N°7--20 KM TRAIL'!$A$13:$J$222,'C7 RESULTAT  20km TRAIL'!F$10,FALSE)),"",VLOOKUP($B166,'Course N°7--20 KM TRAIL'!$A$13:$J$222,'C7 RESULTAT  20km TRAIL'!F$10,FALSE))</f>
        <v/>
      </c>
      <c r="F166" s="113" t="e">
        <f>VLOOKUP(B166,'Course N°7--20 KM TRAIL'!A:N,9,0)</f>
        <v>#N/A</v>
      </c>
      <c r="G166" s="204" t="str">
        <f t="shared" si="2"/>
        <v>h m s</v>
      </c>
      <c r="H166" s="204"/>
      <c r="I166" s="204"/>
    </row>
    <row r="167" spans="1:9" ht="20.100000000000001" customHeight="1" x14ac:dyDescent="0.2">
      <c r="A167" s="191">
        <v>155</v>
      </c>
      <c r="B167" s="192"/>
      <c r="C167" s="113" t="str">
        <f>IF(ISERROR(VLOOKUP($B167,'Course N°7--20 KM TRAIL'!$A$13:$J$222,'C7 RESULTAT  20km TRAIL'!C$10,FALSE)),"",VLOOKUP($B167,'Course N°7--20 KM TRAIL'!$A$13:$J$222,'C7 RESULTAT  20km TRAIL'!C$10,FALSE))</f>
        <v/>
      </c>
      <c r="D167" s="113" t="str">
        <f>IF(ISERROR(VLOOKUP($B167,'Course N°7--20 KM TRAIL'!$A$13:$J$222,'C7 RESULTAT  20km TRAIL'!D$10,FALSE)),"",VLOOKUP($B167,'Course N°7--20 KM TRAIL'!$A$13:$J$222,'C7 RESULTAT  20km TRAIL'!D$10,FALSE))</f>
        <v/>
      </c>
      <c r="E167" s="113" t="str">
        <f>IF(ISERROR(VLOOKUP($B167,'Course N°7--20 KM TRAIL'!$A$13:$J$222,'C7 RESULTAT  20km TRAIL'!F$10,FALSE)),"",VLOOKUP($B167,'Course N°7--20 KM TRAIL'!$A$13:$J$222,'C7 RESULTAT  20km TRAIL'!F$10,FALSE))</f>
        <v/>
      </c>
      <c r="F167" s="113" t="e">
        <f>VLOOKUP(B167,'Course N°7--20 KM TRAIL'!A:N,9,0)</f>
        <v>#N/A</v>
      </c>
      <c r="G167" s="204" t="str">
        <f t="shared" si="2"/>
        <v>h m s</v>
      </c>
      <c r="H167" s="204"/>
      <c r="I167" s="204"/>
    </row>
    <row r="168" spans="1:9" ht="20.100000000000001" customHeight="1" x14ac:dyDescent="0.2">
      <c r="A168" s="191">
        <v>156</v>
      </c>
      <c r="B168" s="192"/>
      <c r="C168" s="113" t="str">
        <f>IF(ISERROR(VLOOKUP($B168,'Course N°7--20 KM TRAIL'!$A$13:$J$222,'C7 RESULTAT  20km TRAIL'!C$10,FALSE)),"",VLOOKUP($B168,'Course N°7--20 KM TRAIL'!$A$13:$J$222,'C7 RESULTAT  20km TRAIL'!C$10,FALSE))</f>
        <v/>
      </c>
      <c r="D168" s="113" t="str">
        <f>IF(ISERROR(VLOOKUP($B168,'Course N°7--20 KM TRAIL'!$A$13:$J$222,'C7 RESULTAT  20km TRAIL'!D$10,FALSE)),"",VLOOKUP($B168,'Course N°7--20 KM TRAIL'!$A$13:$J$222,'C7 RESULTAT  20km TRAIL'!D$10,FALSE))</f>
        <v/>
      </c>
      <c r="E168" s="113" t="str">
        <f>IF(ISERROR(VLOOKUP($B168,'Course N°7--20 KM TRAIL'!$A$13:$J$222,'C7 RESULTAT  20km TRAIL'!F$10,FALSE)),"",VLOOKUP($B168,'Course N°7--20 KM TRAIL'!$A$13:$J$222,'C7 RESULTAT  20km TRAIL'!F$10,FALSE))</f>
        <v/>
      </c>
      <c r="F168" s="113" t="e">
        <f>VLOOKUP(B168,'Course N°7--20 KM TRAIL'!A:N,9,0)</f>
        <v>#N/A</v>
      </c>
      <c r="G168" s="204" t="str">
        <f t="shared" si="2"/>
        <v>h m s</v>
      </c>
      <c r="H168" s="204"/>
      <c r="I168" s="204"/>
    </row>
    <row r="169" spans="1:9" ht="20.100000000000001" customHeight="1" x14ac:dyDescent="0.2">
      <c r="A169" s="191">
        <v>157</v>
      </c>
      <c r="B169" s="192"/>
      <c r="C169" s="113" t="str">
        <f>IF(ISERROR(VLOOKUP($B169,'Course N°7--20 KM TRAIL'!$A$13:$J$222,'C7 RESULTAT  20km TRAIL'!C$10,FALSE)),"",VLOOKUP($B169,'Course N°7--20 KM TRAIL'!$A$13:$J$222,'C7 RESULTAT  20km TRAIL'!C$10,FALSE))</f>
        <v/>
      </c>
      <c r="D169" s="113" t="str">
        <f>IF(ISERROR(VLOOKUP($B169,'Course N°7--20 KM TRAIL'!$A$13:$J$222,'C7 RESULTAT  20km TRAIL'!D$10,FALSE)),"",VLOOKUP($B169,'Course N°7--20 KM TRAIL'!$A$13:$J$222,'C7 RESULTAT  20km TRAIL'!D$10,FALSE))</f>
        <v/>
      </c>
      <c r="E169" s="113" t="str">
        <f>IF(ISERROR(VLOOKUP($B169,'Course N°7--20 KM TRAIL'!$A$13:$J$222,'C7 RESULTAT  20km TRAIL'!F$10,FALSE)),"",VLOOKUP($B169,'Course N°7--20 KM TRAIL'!$A$13:$J$222,'C7 RESULTAT  20km TRAIL'!F$10,FALSE))</f>
        <v/>
      </c>
      <c r="F169" s="113" t="e">
        <f>VLOOKUP(B169,'Course N°7--20 KM TRAIL'!A:N,9,0)</f>
        <v>#N/A</v>
      </c>
      <c r="G169" s="204" t="str">
        <f t="shared" si="2"/>
        <v>h m s</v>
      </c>
      <c r="H169" s="204"/>
      <c r="I169" s="204"/>
    </row>
    <row r="170" spans="1:9" ht="20.100000000000001" customHeight="1" x14ac:dyDescent="0.2">
      <c r="A170" s="191">
        <v>158</v>
      </c>
      <c r="B170" s="192"/>
      <c r="C170" s="113" t="str">
        <f>IF(ISERROR(VLOOKUP($B170,'Course N°7--20 KM TRAIL'!$A$13:$J$222,'C7 RESULTAT  20km TRAIL'!C$10,FALSE)),"",VLOOKUP($B170,'Course N°7--20 KM TRAIL'!$A$13:$J$222,'C7 RESULTAT  20km TRAIL'!C$10,FALSE))</f>
        <v/>
      </c>
      <c r="D170" s="113" t="str">
        <f>IF(ISERROR(VLOOKUP($B170,'Course N°7--20 KM TRAIL'!$A$13:$J$222,'C7 RESULTAT  20km TRAIL'!D$10,FALSE)),"",VLOOKUP($B170,'Course N°7--20 KM TRAIL'!$A$13:$J$222,'C7 RESULTAT  20km TRAIL'!D$10,FALSE))</f>
        <v/>
      </c>
      <c r="E170" s="113" t="str">
        <f>IF(ISERROR(VLOOKUP($B170,'Course N°7--20 KM TRAIL'!$A$13:$J$222,'C7 RESULTAT  20km TRAIL'!F$10,FALSE)),"",VLOOKUP($B170,'Course N°7--20 KM TRAIL'!$A$13:$J$222,'C7 RESULTAT  20km TRAIL'!F$10,FALSE))</f>
        <v/>
      </c>
      <c r="F170" s="113" t="e">
        <f>VLOOKUP(B170,'Course N°7--20 KM TRAIL'!A:N,9,0)</f>
        <v>#N/A</v>
      </c>
      <c r="G170" s="204" t="str">
        <f t="shared" si="2"/>
        <v>h m s</v>
      </c>
      <c r="H170" s="204"/>
      <c r="I170" s="204"/>
    </row>
    <row r="171" spans="1:9" ht="20.100000000000001" customHeight="1" x14ac:dyDescent="0.2">
      <c r="A171" s="191">
        <v>159</v>
      </c>
      <c r="B171" s="192"/>
      <c r="C171" s="113" t="str">
        <f>IF(ISERROR(VLOOKUP($B171,'Course N°7--20 KM TRAIL'!$A$13:$J$222,'C7 RESULTAT  20km TRAIL'!C$10,FALSE)),"",VLOOKUP($B171,'Course N°7--20 KM TRAIL'!$A$13:$J$222,'C7 RESULTAT  20km TRAIL'!C$10,FALSE))</f>
        <v/>
      </c>
      <c r="D171" s="113" t="str">
        <f>IF(ISERROR(VLOOKUP($B171,'Course N°7--20 KM TRAIL'!$A$13:$J$222,'C7 RESULTAT  20km TRAIL'!D$10,FALSE)),"",VLOOKUP($B171,'Course N°7--20 KM TRAIL'!$A$13:$J$222,'C7 RESULTAT  20km TRAIL'!D$10,FALSE))</f>
        <v/>
      </c>
      <c r="E171" s="113" t="str">
        <f>IF(ISERROR(VLOOKUP($B171,'Course N°7--20 KM TRAIL'!$A$13:$J$222,'C7 RESULTAT  20km TRAIL'!F$10,FALSE)),"",VLOOKUP($B171,'Course N°7--20 KM TRAIL'!$A$13:$J$222,'C7 RESULTAT  20km TRAIL'!F$10,FALSE))</f>
        <v/>
      </c>
      <c r="F171" s="113" t="e">
        <f>VLOOKUP(B171,'Course N°7--20 KM TRAIL'!A:N,9,0)</f>
        <v>#N/A</v>
      </c>
      <c r="G171" s="204" t="str">
        <f t="shared" si="2"/>
        <v>h m s</v>
      </c>
      <c r="H171" s="204"/>
      <c r="I171" s="204"/>
    </row>
    <row r="172" spans="1:9" ht="20.100000000000001" customHeight="1" x14ac:dyDescent="0.2">
      <c r="A172" s="191">
        <v>160</v>
      </c>
      <c r="B172" s="192"/>
      <c r="C172" s="113" t="str">
        <f>IF(ISERROR(VLOOKUP($B172,'Course N°7--20 KM TRAIL'!$A$13:$J$222,'C7 RESULTAT  20km TRAIL'!C$10,FALSE)),"",VLOOKUP($B172,'Course N°7--20 KM TRAIL'!$A$13:$J$222,'C7 RESULTAT  20km TRAIL'!C$10,FALSE))</f>
        <v/>
      </c>
      <c r="D172" s="113" t="str">
        <f>IF(ISERROR(VLOOKUP($B172,'Course N°7--20 KM TRAIL'!$A$13:$J$222,'C7 RESULTAT  20km TRAIL'!D$10,FALSE)),"",VLOOKUP($B172,'Course N°7--20 KM TRAIL'!$A$13:$J$222,'C7 RESULTAT  20km TRAIL'!D$10,FALSE))</f>
        <v/>
      </c>
      <c r="E172" s="113" t="str">
        <f>IF(ISERROR(VLOOKUP($B172,'Course N°7--20 KM TRAIL'!$A$13:$J$222,'C7 RESULTAT  20km TRAIL'!F$10,FALSE)),"",VLOOKUP($B172,'Course N°7--20 KM TRAIL'!$A$13:$J$222,'C7 RESULTAT  20km TRAIL'!F$10,FALSE))</f>
        <v/>
      </c>
      <c r="F172" s="113" t="e">
        <f>VLOOKUP(B172,'Course N°7--20 KM TRAIL'!A:N,9,0)</f>
        <v>#N/A</v>
      </c>
      <c r="G172" s="204" t="str">
        <f t="shared" si="2"/>
        <v>h m s</v>
      </c>
      <c r="H172" s="204"/>
      <c r="I172" s="204"/>
    </row>
    <row r="173" spans="1:9" ht="20.100000000000001" customHeight="1" x14ac:dyDescent="0.2">
      <c r="A173" s="191">
        <v>161</v>
      </c>
      <c r="B173" s="192"/>
      <c r="C173" s="113" t="str">
        <f>IF(ISERROR(VLOOKUP($B173,'Course N°7--20 KM TRAIL'!$A$13:$J$222,'C7 RESULTAT  20km TRAIL'!C$10,FALSE)),"",VLOOKUP($B173,'Course N°7--20 KM TRAIL'!$A$13:$J$222,'C7 RESULTAT  20km TRAIL'!C$10,FALSE))</f>
        <v/>
      </c>
      <c r="D173" s="113" t="str">
        <f>IF(ISERROR(VLOOKUP($B173,'Course N°7--20 KM TRAIL'!$A$13:$J$222,'C7 RESULTAT  20km TRAIL'!D$10,FALSE)),"",VLOOKUP($B173,'Course N°7--20 KM TRAIL'!$A$13:$J$222,'C7 RESULTAT  20km TRAIL'!D$10,FALSE))</f>
        <v/>
      </c>
      <c r="E173" s="113" t="str">
        <f>IF(ISERROR(VLOOKUP($B173,'Course N°7--20 KM TRAIL'!$A$13:$J$222,'C7 RESULTAT  20km TRAIL'!F$10,FALSE)),"",VLOOKUP($B173,'Course N°7--20 KM TRAIL'!$A$13:$J$222,'C7 RESULTAT  20km TRAIL'!F$10,FALSE))</f>
        <v/>
      </c>
      <c r="F173" s="113" t="e">
        <f>VLOOKUP(B173,'Course N°7--20 KM TRAIL'!A:N,9,0)</f>
        <v>#N/A</v>
      </c>
      <c r="G173" s="204" t="str">
        <f t="shared" si="2"/>
        <v>h m s</v>
      </c>
      <c r="H173" s="204"/>
      <c r="I173" s="204"/>
    </row>
    <row r="174" spans="1:9" ht="20.100000000000001" customHeight="1" x14ac:dyDescent="0.2">
      <c r="A174" s="191">
        <v>162</v>
      </c>
      <c r="B174" s="192"/>
      <c r="C174" s="113" t="str">
        <f>IF(ISERROR(VLOOKUP($B174,'Course N°7--20 KM TRAIL'!$A$13:$J$222,'C7 RESULTAT  20km TRAIL'!C$10,FALSE)),"",VLOOKUP($B174,'Course N°7--20 KM TRAIL'!$A$13:$J$222,'C7 RESULTAT  20km TRAIL'!C$10,FALSE))</f>
        <v/>
      </c>
      <c r="D174" s="113" t="str">
        <f>IF(ISERROR(VLOOKUP($B174,'Course N°7--20 KM TRAIL'!$A$13:$J$222,'C7 RESULTAT  20km TRAIL'!D$10,FALSE)),"",VLOOKUP($B174,'Course N°7--20 KM TRAIL'!$A$13:$J$222,'C7 RESULTAT  20km TRAIL'!D$10,FALSE))</f>
        <v/>
      </c>
      <c r="E174" s="113" t="str">
        <f>IF(ISERROR(VLOOKUP($B174,'Course N°7--20 KM TRAIL'!$A$13:$J$222,'C7 RESULTAT  20km TRAIL'!F$10,FALSE)),"",VLOOKUP($B174,'Course N°7--20 KM TRAIL'!$A$13:$J$222,'C7 RESULTAT  20km TRAIL'!F$10,FALSE))</f>
        <v/>
      </c>
      <c r="F174" s="113" t="e">
        <f>VLOOKUP(B174,'Course N°7--20 KM TRAIL'!A:N,9,0)</f>
        <v>#N/A</v>
      </c>
      <c r="G174" s="204" t="str">
        <f t="shared" si="2"/>
        <v>h m s</v>
      </c>
      <c r="H174" s="204"/>
      <c r="I174" s="204"/>
    </row>
    <row r="175" spans="1:9" ht="20.100000000000001" customHeight="1" x14ac:dyDescent="0.2">
      <c r="A175" s="191">
        <v>163</v>
      </c>
      <c r="B175" s="192"/>
      <c r="C175" s="113" t="str">
        <f>IF(ISERROR(VLOOKUP($B175,'Course N°7--20 KM TRAIL'!$A$13:$J$222,'C7 RESULTAT  20km TRAIL'!C$10,FALSE)),"",VLOOKUP($B175,'Course N°7--20 KM TRAIL'!$A$13:$J$222,'C7 RESULTAT  20km TRAIL'!C$10,FALSE))</f>
        <v/>
      </c>
      <c r="D175" s="113" t="str">
        <f>IF(ISERROR(VLOOKUP($B175,'Course N°7--20 KM TRAIL'!$A$13:$J$222,'C7 RESULTAT  20km TRAIL'!D$10,FALSE)),"",VLOOKUP($B175,'Course N°7--20 KM TRAIL'!$A$13:$J$222,'C7 RESULTAT  20km TRAIL'!D$10,FALSE))</f>
        <v/>
      </c>
      <c r="E175" s="113" t="str">
        <f>IF(ISERROR(VLOOKUP($B175,'Course N°7--20 KM TRAIL'!$A$13:$J$222,'C7 RESULTAT  20km TRAIL'!F$10,FALSE)),"",VLOOKUP($B175,'Course N°7--20 KM TRAIL'!$A$13:$J$222,'C7 RESULTAT  20km TRAIL'!F$10,FALSE))</f>
        <v/>
      </c>
      <c r="F175" s="113" t="e">
        <f>VLOOKUP(B175,'Course N°7--20 KM TRAIL'!A:N,9,0)</f>
        <v>#N/A</v>
      </c>
      <c r="G175" s="204" t="str">
        <f t="shared" si="2"/>
        <v>h m s</v>
      </c>
      <c r="H175" s="204"/>
      <c r="I175" s="204"/>
    </row>
    <row r="176" spans="1:9" ht="20.100000000000001" customHeight="1" x14ac:dyDescent="0.2">
      <c r="A176" s="191">
        <v>164</v>
      </c>
      <c r="B176" s="192"/>
      <c r="C176" s="113" t="str">
        <f>IF(ISERROR(VLOOKUP($B176,'Course N°7--20 KM TRAIL'!$A$13:$J$222,'C7 RESULTAT  20km TRAIL'!C$10,FALSE)),"",VLOOKUP($B176,'Course N°7--20 KM TRAIL'!$A$13:$J$222,'C7 RESULTAT  20km TRAIL'!C$10,FALSE))</f>
        <v/>
      </c>
      <c r="D176" s="113" t="str">
        <f>IF(ISERROR(VLOOKUP($B176,'Course N°7--20 KM TRAIL'!$A$13:$J$222,'C7 RESULTAT  20km TRAIL'!D$10,FALSE)),"",VLOOKUP($B176,'Course N°7--20 KM TRAIL'!$A$13:$J$222,'C7 RESULTAT  20km TRAIL'!D$10,FALSE))</f>
        <v/>
      </c>
      <c r="E176" s="113" t="str">
        <f>IF(ISERROR(VLOOKUP($B176,'Course N°7--20 KM TRAIL'!$A$13:$J$222,'C7 RESULTAT  20km TRAIL'!F$10,FALSE)),"",VLOOKUP($B176,'Course N°7--20 KM TRAIL'!$A$13:$J$222,'C7 RESULTAT  20km TRAIL'!F$10,FALSE))</f>
        <v/>
      </c>
      <c r="F176" s="113" t="e">
        <f>VLOOKUP(B176,'Course N°7--20 KM TRAIL'!A:N,9,0)</f>
        <v>#N/A</v>
      </c>
      <c r="G176" s="204" t="str">
        <f t="shared" si="2"/>
        <v>h m s</v>
      </c>
      <c r="H176" s="204"/>
      <c r="I176" s="204"/>
    </row>
    <row r="177" spans="1:9" ht="20.100000000000001" customHeight="1" x14ac:dyDescent="0.2">
      <c r="A177" s="191">
        <v>165</v>
      </c>
      <c r="B177" s="192"/>
      <c r="C177" s="113" t="str">
        <f>IF(ISERROR(VLOOKUP($B177,'Course N°7--20 KM TRAIL'!$A$13:$J$222,'C7 RESULTAT  20km TRAIL'!C$10,FALSE)),"",VLOOKUP($B177,'Course N°7--20 KM TRAIL'!$A$13:$J$222,'C7 RESULTAT  20km TRAIL'!C$10,FALSE))</f>
        <v/>
      </c>
      <c r="D177" s="113" t="str">
        <f>IF(ISERROR(VLOOKUP($B177,'Course N°7--20 KM TRAIL'!$A$13:$J$222,'C7 RESULTAT  20km TRAIL'!D$10,FALSE)),"",VLOOKUP($B177,'Course N°7--20 KM TRAIL'!$A$13:$J$222,'C7 RESULTAT  20km TRAIL'!D$10,FALSE))</f>
        <v/>
      </c>
      <c r="E177" s="113" t="str">
        <f>IF(ISERROR(VLOOKUP($B177,'Course N°7--20 KM TRAIL'!$A$13:$J$222,'C7 RESULTAT  20km TRAIL'!F$10,FALSE)),"",VLOOKUP($B177,'Course N°7--20 KM TRAIL'!$A$13:$J$222,'C7 RESULTAT  20km TRAIL'!F$10,FALSE))</f>
        <v/>
      </c>
      <c r="F177" s="113" t="e">
        <f>VLOOKUP(B177,'Course N°7--20 KM TRAIL'!A:N,9,0)</f>
        <v>#N/A</v>
      </c>
      <c r="G177" s="204" t="str">
        <f t="shared" si="2"/>
        <v>h m s</v>
      </c>
      <c r="H177" s="204"/>
      <c r="I177" s="204"/>
    </row>
    <row r="178" spans="1:9" ht="20.100000000000001" customHeight="1" x14ac:dyDescent="0.2">
      <c r="A178" s="191">
        <v>166</v>
      </c>
      <c r="B178" s="192"/>
      <c r="C178" s="113" t="str">
        <f>IF(ISERROR(VLOOKUP($B178,'Course N°7--20 KM TRAIL'!$A$13:$J$222,'C7 RESULTAT  20km TRAIL'!C$10,FALSE)),"",VLOOKUP($B178,'Course N°7--20 KM TRAIL'!$A$13:$J$222,'C7 RESULTAT  20km TRAIL'!C$10,FALSE))</f>
        <v/>
      </c>
      <c r="D178" s="113" t="str">
        <f>IF(ISERROR(VLOOKUP($B178,'Course N°7--20 KM TRAIL'!$A$13:$J$222,'C7 RESULTAT  20km TRAIL'!D$10,FALSE)),"",VLOOKUP($B178,'Course N°7--20 KM TRAIL'!$A$13:$J$222,'C7 RESULTAT  20km TRAIL'!D$10,FALSE))</f>
        <v/>
      </c>
      <c r="E178" s="113" t="str">
        <f>IF(ISERROR(VLOOKUP($B178,'Course N°7--20 KM TRAIL'!$A$13:$J$222,'C7 RESULTAT  20km TRAIL'!F$10,FALSE)),"",VLOOKUP($B178,'Course N°7--20 KM TRAIL'!$A$13:$J$222,'C7 RESULTAT  20km TRAIL'!F$10,FALSE))</f>
        <v/>
      </c>
      <c r="F178" s="113" t="e">
        <f>VLOOKUP(B178,'Course N°7--20 KM TRAIL'!A:N,9,0)</f>
        <v>#N/A</v>
      </c>
      <c r="G178" s="204" t="str">
        <f t="shared" si="2"/>
        <v>h m s</v>
      </c>
      <c r="H178" s="204"/>
      <c r="I178" s="204"/>
    </row>
    <row r="179" spans="1:9" ht="20.100000000000001" customHeight="1" x14ac:dyDescent="0.2">
      <c r="A179" s="191">
        <v>167</v>
      </c>
      <c r="B179" s="192"/>
      <c r="C179" s="113" t="str">
        <f>IF(ISERROR(VLOOKUP($B179,'Course N°7--20 KM TRAIL'!$A$13:$J$222,'C7 RESULTAT  20km TRAIL'!C$10,FALSE)),"",VLOOKUP($B179,'Course N°7--20 KM TRAIL'!$A$13:$J$222,'C7 RESULTAT  20km TRAIL'!C$10,FALSE))</f>
        <v/>
      </c>
      <c r="D179" s="113" t="str">
        <f>IF(ISERROR(VLOOKUP($B179,'Course N°7--20 KM TRAIL'!$A$13:$J$222,'C7 RESULTAT  20km TRAIL'!D$10,FALSE)),"",VLOOKUP($B179,'Course N°7--20 KM TRAIL'!$A$13:$J$222,'C7 RESULTAT  20km TRAIL'!D$10,FALSE))</f>
        <v/>
      </c>
      <c r="E179" s="113" t="str">
        <f>IF(ISERROR(VLOOKUP($B179,'Course N°7--20 KM TRAIL'!$A$13:$J$222,'C7 RESULTAT  20km TRAIL'!F$10,FALSE)),"",VLOOKUP($B179,'Course N°7--20 KM TRAIL'!$A$13:$J$222,'C7 RESULTAT  20km TRAIL'!F$10,FALSE))</f>
        <v/>
      </c>
      <c r="F179" s="113" t="e">
        <f>VLOOKUP(B179,'Course N°7--20 KM TRAIL'!A:N,9,0)</f>
        <v>#N/A</v>
      </c>
      <c r="G179" s="204" t="str">
        <f t="shared" si="2"/>
        <v>h m s</v>
      </c>
      <c r="H179" s="204"/>
      <c r="I179" s="204"/>
    </row>
    <row r="180" spans="1:9" ht="20.100000000000001" customHeight="1" x14ac:dyDescent="0.2">
      <c r="A180" s="191">
        <v>168</v>
      </c>
      <c r="B180" s="192"/>
      <c r="C180" s="113" t="str">
        <f>IF(ISERROR(VLOOKUP($B180,'Course N°7--20 KM TRAIL'!$A$13:$J$222,'C7 RESULTAT  20km TRAIL'!C$10,FALSE)),"",VLOOKUP($B180,'Course N°7--20 KM TRAIL'!$A$13:$J$222,'C7 RESULTAT  20km TRAIL'!C$10,FALSE))</f>
        <v/>
      </c>
      <c r="D180" s="113" t="str">
        <f>IF(ISERROR(VLOOKUP($B180,'Course N°7--20 KM TRAIL'!$A$13:$J$222,'C7 RESULTAT  20km TRAIL'!D$10,FALSE)),"",VLOOKUP($B180,'Course N°7--20 KM TRAIL'!$A$13:$J$222,'C7 RESULTAT  20km TRAIL'!D$10,FALSE))</f>
        <v/>
      </c>
      <c r="E180" s="113" t="str">
        <f>IF(ISERROR(VLOOKUP($B180,'Course N°7--20 KM TRAIL'!$A$13:$J$222,'C7 RESULTAT  20km TRAIL'!F$10,FALSE)),"",VLOOKUP($B180,'Course N°7--20 KM TRAIL'!$A$13:$J$222,'C7 RESULTAT  20km TRAIL'!F$10,FALSE))</f>
        <v/>
      </c>
      <c r="F180" s="113" t="e">
        <f>VLOOKUP(B180,'Course N°7--20 KM TRAIL'!A:N,9,0)</f>
        <v>#N/A</v>
      </c>
      <c r="G180" s="204" t="str">
        <f t="shared" si="2"/>
        <v>h m s</v>
      </c>
      <c r="H180" s="204"/>
      <c r="I180" s="204"/>
    </row>
    <row r="181" spans="1:9" ht="20.100000000000001" customHeight="1" x14ac:dyDescent="0.2">
      <c r="A181" s="191">
        <v>169</v>
      </c>
      <c r="B181" s="192"/>
      <c r="C181" s="113" t="str">
        <f>IF(ISERROR(VLOOKUP($B181,'Course N°7--20 KM TRAIL'!$A$13:$J$222,'C7 RESULTAT  20km TRAIL'!C$10,FALSE)),"",VLOOKUP($B181,'Course N°7--20 KM TRAIL'!$A$13:$J$222,'C7 RESULTAT  20km TRAIL'!C$10,FALSE))</f>
        <v/>
      </c>
      <c r="D181" s="113" t="str">
        <f>IF(ISERROR(VLOOKUP($B181,'Course N°7--20 KM TRAIL'!$A$13:$J$222,'C7 RESULTAT  20km TRAIL'!D$10,FALSE)),"",VLOOKUP($B181,'Course N°7--20 KM TRAIL'!$A$13:$J$222,'C7 RESULTAT  20km TRAIL'!D$10,FALSE))</f>
        <v/>
      </c>
      <c r="E181" s="113" t="str">
        <f>IF(ISERROR(VLOOKUP($B181,'Course N°7--20 KM TRAIL'!$A$13:$J$222,'C7 RESULTAT  20km TRAIL'!F$10,FALSE)),"",VLOOKUP($B181,'Course N°7--20 KM TRAIL'!$A$13:$J$222,'C7 RESULTAT  20km TRAIL'!F$10,FALSE))</f>
        <v/>
      </c>
      <c r="F181" s="113" t="e">
        <f>VLOOKUP(B181,'Course N°7--20 KM TRAIL'!A:N,9,0)</f>
        <v>#N/A</v>
      </c>
      <c r="G181" s="204" t="str">
        <f t="shared" si="2"/>
        <v>h m s</v>
      </c>
      <c r="H181" s="204"/>
      <c r="I181" s="204"/>
    </row>
    <row r="182" spans="1:9" ht="20.100000000000001" customHeight="1" x14ac:dyDescent="0.2">
      <c r="A182" s="191">
        <v>170</v>
      </c>
      <c r="B182" s="192"/>
      <c r="C182" s="113" t="str">
        <f>IF(ISERROR(VLOOKUP($B182,'Course N°7--20 KM TRAIL'!$A$13:$J$222,'C7 RESULTAT  20km TRAIL'!C$10,FALSE)),"",VLOOKUP($B182,'Course N°7--20 KM TRAIL'!$A$13:$J$222,'C7 RESULTAT  20km TRAIL'!C$10,FALSE))</f>
        <v/>
      </c>
      <c r="D182" s="113" t="str">
        <f>IF(ISERROR(VLOOKUP($B182,'Course N°7--20 KM TRAIL'!$A$13:$J$222,'C7 RESULTAT  20km TRAIL'!D$10,FALSE)),"",VLOOKUP($B182,'Course N°7--20 KM TRAIL'!$A$13:$J$222,'C7 RESULTAT  20km TRAIL'!D$10,FALSE))</f>
        <v/>
      </c>
      <c r="E182" s="113" t="str">
        <f>IF(ISERROR(VLOOKUP($B182,'Course N°7--20 KM TRAIL'!$A$13:$J$222,'C7 RESULTAT  20km TRAIL'!F$10,FALSE)),"",VLOOKUP($B182,'Course N°7--20 KM TRAIL'!$A$13:$J$222,'C7 RESULTAT  20km TRAIL'!F$10,FALSE))</f>
        <v/>
      </c>
      <c r="F182" s="113" t="e">
        <f>VLOOKUP(B182,'Course N°7--20 KM TRAIL'!A:N,9,0)</f>
        <v>#N/A</v>
      </c>
      <c r="G182" s="204" t="str">
        <f t="shared" si="2"/>
        <v>h m s</v>
      </c>
      <c r="H182" s="204"/>
      <c r="I182" s="204"/>
    </row>
    <row r="183" spans="1:9" ht="20.100000000000001" customHeight="1" x14ac:dyDescent="0.2">
      <c r="A183" s="191">
        <v>171</v>
      </c>
      <c r="B183" s="192"/>
      <c r="C183" s="113" t="str">
        <f>IF(ISERROR(VLOOKUP($B183,'Course N°7--20 KM TRAIL'!$A$13:$J$222,'C7 RESULTAT  20km TRAIL'!C$10,FALSE)),"",VLOOKUP($B183,'Course N°7--20 KM TRAIL'!$A$13:$J$222,'C7 RESULTAT  20km TRAIL'!C$10,FALSE))</f>
        <v/>
      </c>
      <c r="D183" s="113" t="str">
        <f>IF(ISERROR(VLOOKUP($B183,'Course N°7--20 KM TRAIL'!$A$13:$J$222,'C7 RESULTAT  20km TRAIL'!D$10,FALSE)),"",VLOOKUP($B183,'Course N°7--20 KM TRAIL'!$A$13:$J$222,'C7 RESULTAT  20km TRAIL'!D$10,FALSE))</f>
        <v/>
      </c>
      <c r="E183" s="113" t="str">
        <f>IF(ISERROR(VLOOKUP($B183,'Course N°7--20 KM TRAIL'!$A$13:$J$222,'C7 RESULTAT  20km TRAIL'!F$10,FALSE)),"",VLOOKUP($B183,'Course N°7--20 KM TRAIL'!$A$13:$J$222,'C7 RESULTAT  20km TRAIL'!F$10,FALSE))</f>
        <v/>
      </c>
      <c r="F183" s="113" t="e">
        <f>VLOOKUP(B183,'Course N°7--20 KM TRAIL'!A:N,9,0)</f>
        <v>#N/A</v>
      </c>
      <c r="G183" s="204" t="str">
        <f t="shared" si="2"/>
        <v>h m s</v>
      </c>
      <c r="H183" s="204"/>
      <c r="I183" s="204"/>
    </row>
    <row r="184" spans="1:9" ht="20.100000000000001" customHeight="1" x14ac:dyDescent="0.2">
      <c r="A184" s="191">
        <v>172</v>
      </c>
      <c r="B184" s="192"/>
      <c r="C184" s="113" t="str">
        <f>IF(ISERROR(VLOOKUP($B184,'Course N°7--20 KM TRAIL'!$A$13:$J$222,'C7 RESULTAT  20km TRAIL'!C$10,FALSE)),"",VLOOKUP($B184,'Course N°7--20 KM TRAIL'!$A$13:$J$222,'C7 RESULTAT  20km TRAIL'!C$10,FALSE))</f>
        <v/>
      </c>
      <c r="D184" s="113" t="str">
        <f>IF(ISERROR(VLOOKUP($B184,'Course N°7--20 KM TRAIL'!$A$13:$J$222,'C7 RESULTAT  20km TRAIL'!D$10,FALSE)),"",VLOOKUP($B184,'Course N°7--20 KM TRAIL'!$A$13:$J$222,'C7 RESULTAT  20km TRAIL'!D$10,FALSE))</f>
        <v/>
      </c>
      <c r="E184" s="113" t="str">
        <f>IF(ISERROR(VLOOKUP($B184,'Course N°7--20 KM TRAIL'!$A$13:$J$222,'C7 RESULTAT  20km TRAIL'!F$10,FALSE)),"",VLOOKUP($B184,'Course N°7--20 KM TRAIL'!$A$13:$J$222,'C7 RESULTAT  20km TRAIL'!F$10,FALSE))</f>
        <v/>
      </c>
      <c r="F184" s="113" t="e">
        <f>VLOOKUP(B184,'Course N°7--20 KM TRAIL'!A:N,9,0)</f>
        <v>#N/A</v>
      </c>
      <c r="G184" s="204" t="str">
        <f t="shared" si="2"/>
        <v>h m s</v>
      </c>
      <c r="H184" s="204"/>
      <c r="I184" s="204"/>
    </row>
    <row r="185" spans="1:9" ht="20.100000000000001" customHeight="1" x14ac:dyDescent="0.2">
      <c r="A185" s="191">
        <v>173</v>
      </c>
      <c r="B185" s="192"/>
      <c r="C185" s="113" t="str">
        <f>IF(ISERROR(VLOOKUP($B185,'Course N°7--20 KM TRAIL'!$A$13:$J$222,'C7 RESULTAT  20km TRAIL'!C$10,FALSE)),"",VLOOKUP($B185,'Course N°7--20 KM TRAIL'!$A$13:$J$222,'C7 RESULTAT  20km TRAIL'!C$10,FALSE))</f>
        <v/>
      </c>
      <c r="D185" s="113" t="str">
        <f>IF(ISERROR(VLOOKUP($B185,'Course N°7--20 KM TRAIL'!$A$13:$J$222,'C7 RESULTAT  20km TRAIL'!D$10,FALSE)),"",VLOOKUP($B185,'Course N°7--20 KM TRAIL'!$A$13:$J$222,'C7 RESULTAT  20km TRAIL'!D$10,FALSE))</f>
        <v/>
      </c>
      <c r="E185" s="113" t="str">
        <f>IF(ISERROR(VLOOKUP($B185,'Course N°7--20 KM TRAIL'!$A$13:$J$222,'C7 RESULTAT  20km TRAIL'!F$10,FALSE)),"",VLOOKUP($B185,'Course N°7--20 KM TRAIL'!$A$13:$J$222,'C7 RESULTAT  20km TRAIL'!F$10,FALSE))</f>
        <v/>
      </c>
      <c r="F185" s="113" t="e">
        <f>VLOOKUP(B185,'Course N°7--20 KM TRAIL'!A:N,9,0)</f>
        <v>#N/A</v>
      </c>
      <c r="G185" s="204" t="str">
        <f t="shared" si="2"/>
        <v>h m s</v>
      </c>
      <c r="H185" s="204"/>
      <c r="I185" s="204"/>
    </row>
    <row r="186" spans="1:9" ht="20.100000000000001" customHeight="1" x14ac:dyDescent="0.2">
      <c r="A186" s="191">
        <v>174</v>
      </c>
      <c r="B186" s="192"/>
      <c r="C186" s="113" t="str">
        <f>IF(ISERROR(VLOOKUP($B186,'Course N°7--20 KM TRAIL'!$A$13:$J$222,'C7 RESULTAT  20km TRAIL'!C$10,FALSE)),"",VLOOKUP($B186,'Course N°7--20 KM TRAIL'!$A$13:$J$222,'C7 RESULTAT  20km TRAIL'!C$10,FALSE))</f>
        <v/>
      </c>
      <c r="D186" s="113" t="str">
        <f>IF(ISERROR(VLOOKUP($B186,'Course N°7--20 KM TRAIL'!$A$13:$J$222,'C7 RESULTAT  20km TRAIL'!D$10,FALSE)),"",VLOOKUP($B186,'Course N°7--20 KM TRAIL'!$A$13:$J$222,'C7 RESULTAT  20km TRAIL'!D$10,FALSE))</f>
        <v/>
      </c>
      <c r="E186" s="113" t="str">
        <f>IF(ISERROR(VLOOKUP($B186,'Course N°7--20 KM TRAIL'!$A$13:$J$222,'C7 RESULTAT  20km TRAIL'!F$10,FALSE)),"",VLOOKUP($B186,'Course N°7--20 KM TRAIL'!$A$13:$J$222,'C7 RESULTAT  20km TRAIL'!F$10,FALSE))</f>
        <v/>
      </c>
      <c r="F186" s="113" t="e">
        <f>VLOOKUP(B186,'Course N°7--20 KM TRAIL'!A:N,9,0)</f>
        <v>#N/A</v>
      </c>
      <c r="G186" s="204" t="str">
        <f t="shared" si="2"/>
        <v>h m s</v>
      </c>
      <c r="H186" s="204"/>
      <c r="I186" s="204"/>
    </row>
    <row r="187" spans="1:9" ht="20.100000000000001" customHeight="1" x14ac:dyDescent="0.2">
      <c r="A187" s="191">
        <v>175</v>
      </c>
      <c r="B187" s="192"/>
      <c r="C187" s="113" t="str">
        <f>IF(ISERROR(VLOOKUP($B187,'Course N°7--20 KM TRAIL'!$A$13:$J$222,'C7 RESULTAT  20km TRAIL'!C$10,FALSE)),"",VLOOKUP($B187,'Course N°7--20 KM TRAIL'!$A$13:$J$222,'C7 RESULTAT  20km TRAIL'!C$10,FALSE))</f>
        <v/>
      </c>
      <c r="D187" s="113" t="str">
        <f>IF(ISERROR(VLOOKUP($B187,'Course N°7--20 KM TRAIL'!$A$13:$J$222,'C7 RESULTAT  20km TRAIL'!D$10,FALSE)),"",VLOOKUP($B187,'Course N°7--20 KM TRAIL'!$A$13:$J$222,'C7 RESULTAT  20km TRAIL'!D$10,FALSE))</f>
        <v/>
      </c>
      <c r="E187" s="113" t="str">
        <f>IF(ISERROR(VLOOKUP($B187,'Course N°7--20 KM TRAIL'!$A$13:$J$222,'C7 RESULTAT  20km TRAIL'!F$10,FALSE)),"",VLOOKUP($B187,'Course N°7--20 KM TRAIL'!$A$13:$J$222,'C7 RESULTAT  20km TRAIL'!F$10,FALSE))</f>
        <v/>
      </c>
      <c r="F187" s="113" t="e">
        <f>VLOOKUP(B187,'Course N°7--20 KM TRAIL'!A:N,9,0)</f>
        <v>#N/A</v>
      </c>
      <c r="G187" s="204" t="str">
        <f t="shared" si="2"/>
        <v>h m s</v>
      </c>
      <c r="H187" s="204"/>
      <c r="I187" s="204"/>
    </row>
    <row r="188" spans="1:9" ht="20.100000000000001" customHeight="1" x14ac:dyDescent="0.2">
      <c r="A188" s="191">
        <v>176</v>
      </c>
      <c r="B188" s="192"/>
      <c r="C188" s="113" t="str">
        <f>IF(ISERROR(VLOOKUP($B188,'Course N°7--20 KM TRAIL'!$A$13:$J$222,'C7 RESULTAT  20km TRAIL'!C$10,FALSE)),"",VLOOKUP($B188,'Course N°7--20 KM TRAIL'!$A$13:$J$222,'C7 RESULTAT  20km TRAIL'!C$10,FALSE))</f>
        <v/>
      </c>
      <c r="D188" s="113" t="str">
        <f>IF(ISERROR(VLOOKUP($B188,'Course N°7--20 KM TRAIL'!$A$13:$J$222,'C7 RESULTAT  20km TRAIL'!D$10,FALSE)),"",VLOOKUP($B188,'Course N°7--20 KM TRAIL'!$A$13:$J$222,'C7 RESULTAT  20km TRAIL'!D$10,FALSE))</f>
        <v/>
      </c>
      <c r="E188" s="113" t="str">
        <f>IF(ISERROR(VLOOKUP($B188,'Course N°7--20 KM TRAIL'!$A$13:$J$222,'C7 RESULTAT  20km TRAIL'!F$10,FALSE)),"",VLOOKUP($B188,'Course N°7--20 KM TRAIL'!$A$13:$J$222,'C7 RESULTAT  20km TRAIL'!F$10,FALSE))</f>
        <v/>
      </c>
      <c r="F188" s="113" t="e">
        <f>VLOOKUP(B188,'Course N°7--20 KM TRAIL'!A:N,9,0)</f>
        <v>#N/A</v>
      </c>
      <c r="G188" s="204" t="str">
        <f t="shared" si="2"/>
        <v>h m s</v>
      </c>
      <c r="H188" s="204"/>
      <c r="I188" s="204"/>
    </row>
    <row r="189" spans="1:9" ht="20.100000000000001" customHeight="1" x14ac:dyDescent="0.2">
      <c r="A189" s="191">
        <v>177</v>
      </c>
      <c r="B189" s="192"/>
      <c r="C189" s="113" t="str">
        <f>IF(ISERROR(VLOOKUP($B189,'Course N°7--20 KM TRAIL'!$A$13:$J$222,'C7 RESULTAT  20km TRAIL'!C$10,FALSE)),"",VLOOKUP($B189,'Course N°7--20 KM TRAIL'!$A$13:$J$222,'C7 RESULTAT  20km TRAIL'!C$10,FALSE))</f>
        <v/>
      </c>
      <c r="D189" s="113" t="str">
        <f>IF(ISERROR(VLOOKUP($B189,'Course N°7--20 KM TRAIL'!$A$13:$J$222,'C7 RESULTAT  20km TRAIL'!D$10,FALSE)),"",VLOOKUP($B189,'Course N°7--20 KM TRAIL'!$A$13:$J$222,'C7 RESULTAT  20km TRAIL'!D$10,FALSE))</f>
        <v/>
      </c>
      <c r="E189" s="113" t="str">
        <f>IF(ISERROR(VLOOKUP($B189,'Course N°7--20 KM TRAIL'!$A$13:$J$222,'C7 RESULTAT  20km TRAIL'!F$10,FALSE)),"",VLOOKUP($B189,'Course N°7--20 KM TRAIL'!$A$13:$J$222,'C7 RESULTAT  20km TRAIL'!F$10,FALSE))</f>
        <v/>
      </c>
      <c r="F189" s="113" t="e">
        <f>VLOOKUP(B189,'Course N°7--20 KM TRAIL'!A:N,9,0)</f>
        <v>#N/A</v>
      </c>
      <c r="G189" s="204" t="str">
        <f t="shared" si="2"/>
        <v>h m s</v>
      </c>
      <c r="H189" s="204"/>
      <c r="I189" s="204"/>
    </row>
    <row r="190" spans="1:9" ht="20.100000000000001" customHeight="1" x14ac:dyDescent="0.2">
      <c r="A190" s="191">
        <v>178</v>
      </c>
      <c r="B190" s="192"/>
      <c r="C190" s="113" t="str">
        <f>IF(ISERROR(VLOOKUP($B190,'Course N°7--20 KM TRAIL'!$A$13:$J$222,'C7 RESULTAT  20km TRAIL'!C$10,FALSE)),"",VLOOKUP($B190,'Course N°7--20 KM TRAIL'!$A$13:$J$222,'C7 RESULTAT  20km TRAIL'!C$10,FALSE))</f>
        <v/>
      </c>
      <c r="D190" s="113" t="str">
        <f>IF(ISERROR(VLOOKUP($B190,'Course N°7--20 KM TRAIL'!$A$13:$J$222,'C7 RESULTAT  20km TRAIL'!D$10,FALSE)),"",VLOOKUP($B190,'Course N°7--20 KM TRAIL'!$A$13:$J$222,'C7 RESULTAT  20km TRAIL'!D$10,FALSE))</f>
        <v/>
      </c>
      <c r="E190" s="113" t="str">
        <f>IF(ISERROR(VLOOKUP($B190,'Course N°7--20 KM TRAIL'!$A$13:$J$222,'C7 RESULTAT  20km TRAIL'!F$10,FALSE)),"",VLOOKUP($B190,'Course N°7--20 KM TRAIL'!$A$13:$J$222,'C7 RESULTAT  20km TRAIL'!F$10,FALSE))</f>
        <v/>
      </c>
      <c r="F190" s="113" t="e">
        <f>VLOOKUP(B190,'Course N°7--20 KM TRAIL'!A:N,9,0)</f>
        <v>#N/A</v>
      </c>
      <c r="G190" s="204" t="str">
        <f t="shared" si="2"/>
        <v>h m s</v>
      </c>
      <c r="H190" s="204"/>
      <c r="I190" s="204"/>
    </row>
    <row r="191" spans="1:9" ht="20.100000000000001" customHeight="1" x14ac:dyDescent="0.2">
      <c r="A191" s="191">
        <v>179</v>
      </c>
      <c r="B191" s="192"/>
      <c r="C191" s="113" t="str">
        <f>IF(ISERROR(VLOOKUP($B191,'Course N°7--20 KM TRAIL'!$A$13:$J$222,'C7 RESULTAT  20km TRAIL'!C$10,FALSE)),"",VLOOKUP($B191,'Course N°7--20 KM TRAIL'!$A$13:$J$222,'C7 RESULTAT  20km TRAIL'!C$10,FALSE))</f>
        <v/>
      </c>
      <c r="D191" s="113" t="str">
        <f>IF(ISERROR(VLOOKUP($B191,'Course N°7--20 KM TRAIL'!$A$13:$J$222,'C7 RESULTAT  20km TRAIL'!D$10,FALSE)),"",VLOOKUP($B191,'Course N°7--20 KM TRAIL'!$A$13:$J$222,'C7 RESULTAT  20km TRAIL'!D$10,FALSE))</f>
        <v/>
      </c>
      <c r="E191" s="113" t="str">
        <f>IF(ISERROR(VLOOKUP($B191,'Course N°7--20 KM TRAIL'!$A$13:$J$222,'C7 RESULTAT  20km TRAIL'!F$10,FALSE)),"",VLOOKUP($B191,'Course N°7--20 KM TRAIL'!$A$13:$J$222,'C7 RESULTAT  20km TRAIL'!F$10,FALSE))</f>
        <v/>
      </c>
      <c r="F191" s="113" t="e">
        <f>VLOOKUP(B191,'Course N°7--20 KM TRAIL'!A:N,9,0)</f>
        <v>#N/A</v>
      </c>
      <c r="G191" s="204" t="str">
        <f t="shared" si="2"/>
        <v>h m s</v>
      </c>
      <c r="H191" s="204"/>
      <c r="I191" s="204"/>
    </row>
    <row r="192" spans="1:9" ht="20.100000000000001" customHeight="1" x14ac:dyDescent="0.2">
      <c r="A192" s="191">
        <v>180</v>
      </c>
      <c r="B192" s="192"/>
      <c r="C192" s="113" t="str">
        <f>IF(ISERROR(VLOOKUP($B192,'Course N°7--20 KM TRAIL'!$A$13:$J$222,'C7 RESULTAT  20km TRAIL'!C$10,FALSE)),"",VLOOKUP($B192,'Course N°7--20 KM TRAIL'!$A$13:$J$222,'C7 RESULTAT  20km TRAIL'!C$10,FALSE))</f>
        <v/>
      </c>
      <c r="D192" s="113" t="str">
        <f>IF(ISERROR(VLOOKUP($B192,'Course N°7--20 KM TRAIL'!$A$13:$J$222,'C7 RESULTAT  20km TRAIL'!D$10,FALSE)),"",VLOOKUP($B192,'Course N°7--20 KM TRAIL'!$A$13:$J$222,'C7 RESULTAT  20km TRAIL'!D$10,FALSE))</f>
        <v/>
      </c>
      <c r="E192" s="113" t="str">
        <f>IF(ISERROR(VLOOKUP($B192,'Course N°7--20 KM TRAIL'!$A$13:$J$222,'C7 RESULTAT  20km TRAIL'!F$10,FALSE)),"",VLOOKUP($B192,'Course N°7--20 KM TRAIL'!$A$13:$J$222,'C7 RESULTAT  20km TRAIL'!F$10,FALSE))</f>
        <v/>
      </c>
      <c r="F192" s="113" t="e">
        <f>VLOOKUP(B192,'Course N°7--20 KM TRAIL'!A:N,9,0)</f>
        <v>#N/A</v>
      </c>
      <c r="G192" s="204" t="str">
        <f t="shared" si="2"/>
        <v>h m s</v>
      </c>
      <c r="H192" s="204"/>
      <c r="I192" s="204"/>
    </row>
    <row r="193" spans="1:9" ht="20.100000000000001" customHeight="1" x14ac:dyDescent="0.2">
      <c r="A193" s="191">
        <v>181</v>
      </c>
      <c r="B193" s="192"/>
      <c r="C193" s="113" t="str">
        <f>IF(ISERROR(VLOOKUP($B193,'Course N°7--20 KM TRAIL'!$A$13:$J$222,'C7 RESULTAT  20km TRAIL'!C$10,FALSE)),"",VLOOKUP($B193,'Course N°7--20 KM TRAIL'!$A$13:$J$222,'C7 RESULTAT  20km TRAIL'!C$10,FALSE))</f>
        <v/>
      </c>
      <c r="D193" s="113" t="str">
        <f>IF(ISERROR(VLOOKUP($B193,'Course N°7--20 KM TRAIL'!$A$13:$J$222,'C7 RESULTAT  20km TRAIL'!D$10,FALSE)),"",VLOOKUP($B193,'Course N°7--20 KM TRAIL'!$A$13:$J$222,'C7 RESULTAT  20km TRAIL'!D$10,FALSE))</f>
        <v/>
      </c>
      <c r="E193" s="113" t="str">
        <f>IF(ISERROR(VLOOKUP($B193,'Course N°7--20 KM TRAIL'!$A$13:$J$222,'C7 RESULTAT  20km TRAIL'!F$10,FALSE)),"",VLOOKUP($B193,'Course N°7--20 KM TRAIL'!$A$13:$J$222,'C7 RESULTAT  20km TRAIL'!F$10,FALSE))</f>
        <v/>
      </c>
      <c r="F193" s="113" t="e">
        <f>VLOOKUP(B193,'Course N°7--20 KM TRAIL'!A:N,9,0)</f>
        <v>#N/A</v>
      </c>
      <c r="G193" s="204" t="str">
        <f t="shared" si="2"/>
        <v>h m s</v>
      </c>
      <c r="H193" s="204"/>
      <c r="I193" s="204"/>
    </row>
    <row r="194" spans="1:9" ht="20.100000000000001" customHeight="1" x14ac:dyDescent="0.2">
      <c r="A194" s="191">
        <v>182</v>
      </c>
      <c r="B194" s="192"/>
      <c r="C194" s="113" t="str">
        <f>IF(ISERROR(VLOOKUP($B194,'Course N°7--20 KM TRAIL'!$A$13:$J$222,'C7 RESULTAT  20km TRAIL'!C$10,FALSE)),"",VLOOKUP($B194,'Course N°7--20 KM TRAIL'!$A$13:$J$222,'C7 RESULTAT  20km TRAIL'!C$10,FALSE))</f>
        <v/>
      </c>
      <c r="D194" s="113" t="str">
        <f>IF(ISERROR(VLOOKUP($B194,'Course N°7--20 KM TRAIL'!$A$13:$J$222,'C7 RESULTAT  20km TRAIL'!D$10,FALSE)),"",VLOOKUP($B194,'Course N°7--20 KM TRAIL'!$A$13:$J$222,'C7 RESULTAT  20km TRAIL'!D$10,FALSE))</f>
        <v/>
      </c>
      <c r="E194" s="113" t="str">
        <f>IF(ISERROR(VLOOKUP($B194,'Course N°7--20 KM TRAIL'!$A$13:$J$222,'C7 RESULTAT  20km TRAIL'!F$10,FALSE)),"",VLOOKUP($B194,'Course N°7--20 KM TRAIL'!$A$13:$J$222,'C7 RESULTAT  20km TRAIL'!F$10,FALSE))</f>
        <v/>
      </c>
      <c r="F194" s="113" t="e">
        <f>VLOOKUP(B194,'Course N°7--20 KM TRAIL'!A:N,9,0)</f>
        <v>#N/A</v>
      </c>
      <c r="G194" s="204" t="str">
        <f t="shared" si="2"/>
        <v>h m s</v>
      </c>
      <c r="H194" s="204"/>
      <c r="I194" s="204"/>
    </row>
    <row r="195" spans="1:9" ht="20.100000000000001" customHeight="1" x14ac:dyDescent="0.2">
      <c r="A195" s="191">
        <v>183</v>
      </c>
      <c r="B195" s="192"/>
      <c r="C195" s="113" t="str">
        <f>IF(ISERROR(VLOOKUP($B195,'Course N°7--20 KM TRAIL'!$A$13:$J$222,'C7 RESULTAT  20km TRAIL'!C$10,FALSE)),"",VLOOKUP($B195,'Course N°7--20 KM TRAIL'!$A$13:$J$222,'C7 RESULTAT  20km TRAIL'!C$10,FALSE))</f>
        <v/>
      </c>
      <c r="D195" s="113" t="str">
        <f>IF(ISERROR(VLOOKUP($B195,'Course N°7--20 KM TRAIL'!$A$13:$J$222,'C7 RESULTAT  20km TRAIL'!D$10,FALSE)),"",VLOOKUP($B195,'Course N°7--20 KM TRAIL'!$A$13:$J$222,'C7 RESULTAT  20km TRAIL'!D$10,FALSE))</f>
        <v/>
      </c>
      <c r="E195" s="113" t="str">
        <f>IF(ISERROR(VLOOKUP($B195,'Course N°7--20 KM TRAIL'!$A$13:$J$222,'C7 RESULTAT  20km TRAIL'!F$10,FALSE)),"",VLOOKUP($B195,'Course N°7--20 KM TRAIL'!$A$13:$J$222,'C7 RESULTAT  20km TRAIL'!F$10,FALSE))</f>
        <v/>
      </c>
      <c r="F195" s="113" t="e">
        <f>VLOOKUP(B195,'Course N°7--20 KM TRAIL'!A:N,9,0)</f>
        <v>#N/A</v>
      </c>
      <c r="G195" s="204" t="str">
        <f t="shared" si="2"/>
        <v>h m s</v>
      </c>
      <c r="H195" s="204"/>
      <c r="I195" s="204"/>
    </row>
    <row r="196" spans="1:9" ht="20.100000000000001" customHeight="1" x14ac:dyDescent="0.2">
      <c r="A196" s="191">
        <v>184</v>
      </c>
      <c r="B196" s="192"/>
      <c r="C196" s="113" t="str">
        <f>IF(ISERROR(VLOOKUP($B196,'Course N°7--20 KM TRAIL'!$A$13:$J$222,'C7 RESULTAT  20km TRAIL'!C$10,FALSE)),"",VLOOKUP($B196,'Course N°7--20 KM TRAIL'!$A$13:$J$222,'C7 RESULTAT  20km TRAIL'!C$10,FALSE))</f>
        <v/>
      </c>
      <c r="D196" s="113" t="str">
        <f>IF(ISERROR(VLOOKUP($B196,'Course N°7--20 KM TRAIL'!$A$13:$J$222,'C7 RESULTAT  20km TRAIL'!D$10,FALSE)),"",VLOOKUP($B196,'Course N°7--20 KM TRAIL'!$A$13:$J$222,'C7 RESULTAT  20km TRAIL'!D$10,FALSE))</f>
        <v/>
      </c>
      <c r="E196" s="113" t="str">
        <f>IF(ISERROR(VLOOKUP($B196,'Course N°7--20 KM TRAIL'!$A$13:$J$222,'C7 RESULTAT  20km TRAIL'!F$10,FALSE)),"",VLOOKUP($B196,'Course N°7--20 KM TRAIL'!$A$13:$J$222,'C7 RESULTAT  20km TRAIL'!F$10,FALSE))</f>
        <v/>
      </c>
      <c r="F196" s="113" t="e">
        <f>VLOOKUP(B196,'Course N°7--20 KM TRAIL'!A:N,9,0)</f>
        <v>#N/A</v>
      </c>
      <c r="G196" s="204" t="str">
        <f t="shared" si="2"/>
        <v>h m s</v>
      </c>
      <c r="H196" s="204"/>
      <c r="I196" s="204"/>
    </row>
    <row r="197" spans="1:9" ht="20.100000000000001" customHeight="1" x14ac:dyDescent="0.2">
      <c r="A197" s="191">
        <v>185</v>
      </c>
      <c r="B197" s="192"/>
      <c r="C197" s="113" t="str">
        <f>IF(ISERROR(VLOOKUP($B197,'Course N°7--20 KM TRAIL'!$A$13:$J$222,'C7 RESULTAT  20km TRAIL'!C$10,FALSE)),"",VLOOKUP($B197,'Course N°7--20 KM TRAIL'!$A$13:$J$222,'C7 RESULTAT  20km TRAIL'!C$10,FALSE))</f>
        <v/>
      </c>
      <c r="D197" s="113" t="str">
        <f>IF(ISERROR(VLOOKUP($B197,'Course N°7--20 KM TRAIL'!$A$13:$J$222,'C7 RESULTAT  20km TRAIL'!D$10,FALSE)),"",VLOOKUP($B197,'Course N°7--20 KM TRAIL'!$A$13:$J$222,'C7 RESULTAT  20km TRAIL'!D$10,FALSE))</f>
        <v/>
      </c>
      <c r="E197" s="113" t="str">
        <f>IF(ISERROR(VLOOKUP($B197,'Course N°7--20 KM TRAIL'!$A$13:$J$222,'C7 RESULTAT  20km TRAIL'!F$10,FALSE)),"",VLOOKUP($B197,'Course N°7--20 KM TRAIL'!$A$13:$J$222,'C7 RESULTAT  20km TRAIL'!F$10,FALSE))</f>
        <v/>
      </c>
      <c r="F197" s="113" t="e">
        <f>VLOOKUP(B197,'Course N°7--20 KM TRAIL'!A:N,9,0)</f>
        <v>#N/A</v>
      </c>
      <c r="G197" s="204" t="str">
        <f t="shared" si="2"/>
        <v>h m s</v>
      </c>
      <c r="H197" s="204"/>
      <c r="I197" s="204"/>
    </row>
    <row r="198" spans="1:9" ht="20.100000000000001" customHeight="1" x14ac:dyDescent="0.2">
      <c r="A198" s="191">
        <v>186</v>
      </c>
      <c r="B198" s="192"/>
      <c r="C198" s="113" t="str">
        <f>IF(ISERROR(VLOOKUP($B198,'Course N°7--20 KM TRAIL'!$A$13:$J$222,'C7 RESULTAT  20km TRAIL'!C$10,FALSE)),"",VLOOKUP($B198,'Course N°7--20 KM TRAIL'!$A$13:$J$222,'C7 RESULTAT  20km TRAIL'!C$10,FALSE))</f>
        <v/>
      </c>
      <c r="D198" s="113" t="str">
        <f>IF(ISERROR(VLOOKUP($B198,'Course N°7--20 KM TRAIL'!$A$13:$J$222,'C7 RESULTAT  20km TRAIL'!D$10,FALSE)),"",VLOOKUP($B198,'Course N°7--20 KM TRAIL'!$A$13:$J$222,'C7 RESULTAT  20km TRAIL'!D$10,FALSE))</f>
        <v/>
      </c>
      <c r="E198" s="113" t="str">
        <f>IF(ISERROR(VLOOKUP($B198,'Course N°7--20 KM TRAIL'!$A$13:$J$222,'C7 RESULTAT  20km TRAIL'!F$10,FALSE)),"",VLOOKUP($B198,'Course N°7--20 KM TRAIL'!$A$13:$J$222,'C7 RESULTAT  20km TRAIL'!F$10,FALSE))</f>
        <v/>
      </c>
      <c r="F198" s="113" t="e">
        <f>VLOOKUP(B198,'Course N°7--20 KM TRAIL'!A:N,9,0)</f>
        <v>#N/A</v>
      </c>
      <c r="G198" s="204" t="str">
        <f t="shared" si="2"/>
        <v>h m s</v>
      </c>
      <c r="H198" s="204"/>
      <c r="I198" s="204"/>
    </row>
    <row r="199" spans="1:9" ht="20.100000000000001" customHeight="1" x14ac:dyDescent="0.2">
      <c r="A199" s="191">
        <v>187</v>
      </c>
      <c r="B199" s="192"/>
      <c r="C199" s="113" t="str">
        <f>IF(ISERROR(VLOOKUP($B199,'Course N°7--20 KM TRAIL'!$A$13:$J$222,'C7 RESULTAT  20km TRAIL'!C$10,FALSE)),"",VLOOKUP($B199,'Course N°7--20 KM TRAIL'!$A$13:$J$222,'C7 RESULTAT  20km TRAIL'!C$10,FALSE))</f>
        <v/>
      </c>
      <c r="D199" s="113" t="str">
        <f>IF(ISERROR(VLOOKUP($B199,'Course N°7--20 KM TRAIL'!$A$13:$J$222,'C7 RESULTAT  20km TRAIL'!D$10,FALSE)),"",VLOOKUP($B199,'Course N°7--20 KM TRAIL'!$A$13:$J$222,'C7 RESULTAT  20km TRAIL'!D$10,FALSE))</f>
        <v/>
      </c>
      <c r="E199" s="113" t="str">
        <f>IF(ISERROR(VLOOKUP($B199,'Course N°7--20 KM TRAIL'!$A$13:$J$222,'C7 RESULTAT  20km TRAIL'!F$10,FALSE)),"",VLOOKUP($B199,'Course N°7--20 KM TRAIL'!$A$13:$J$222,'C7 RESULTAT  20km TRAIL'!F$10,FALSE))</f>
        <v/>
      </c>
      <c r="F199" s="113" t="e">
        <f>VLOOKUP(B199,'Course N°7--20 KM TRAIL'!A:N,9,0)</f>
        <v>#N/A</v>
      </c>
      <c r="G199" s="204" t="str">
        <f t="shared" si="2"/>
        <v>h m s</v>
      </c>
      <c r="H199" s="204"/>
      <c r="I199" s="204"/>
    </row>
    <row r="200" spans="1:9" ht="20.100000000000001" customHeight="1" x14ac:dyDescent="0.2">
      <c r="A200" s="191">
        <v>188</v>
      </c>
      <c r="B200" s="192"/>
      <c r="C200" s="113" t="str">
        <f>IF(ISERROR(VLOOKUP($B200,'Course N°7--20 KM TRAIL'!$A$13:$J$222,'C7 RESULTAT  20km TRAIL'!C$10,FALSE)),"",VLOOKUP($B200,'Course N°7--20 KM TRAIL'!$A$13:$J$222,'C7 RESULTAT  20km TRAIL'!C$10,FALSE))</f>
        <v/>
      </c>
      <c r="D200" s="113" t="str">
        <f>IF(ISERROR(VLOOKUP($B200,'Course N°7--20 KM TRAIL'!$A$13:$J$222,'C7 RESULTAT  20km TRAIL'!D$10,FALSE)),"",VLOOKUP($B200,'Course N°7--20 KM TRAIL'!$A$13:$J$222,'C7 RESULTAT  20km TRAIL'!D$10,FALSE))</f>
        <v/>
      </c>
      <c r="E200" s="113" t="str">
        <f>IF(ISERROR(VLOOKUP($B200,'Course N°7--20 KM TRAIL'!$A$13:$J$222,'C7 RESULTAT  20km TRAIL'!F$10,FALSE)),"",VLOOKUP($B200,'Course N°7--20 KM TRAIL'!$A$13:$J$222,'C7 RESULTAT  20km TRAIL'!F$10,FALSE))</f>
        <v/>
      </c>
      <c r="F200" s="113" t="e">
        <f>VLOOKUP(B200,'Course N°7--20 KM TRAIL'!A:N,9,0)</f>
        <v>#N/A</v>
      </c>
      <c r="G200" s="204" t="str">
        <f t="shared" si="2"/>
        <v>h m s</v>
      </c>
      <c r="H200" s="204"/>
      <c r="I200" s="204"/>
    </row>
    <row r="201" spans="1:9" ht="20.100000000000001" customHeight="1" x14ac:dyDescent="0.2">
      <c r="A201" s="191">
        <v>189</v>
      </c>
      <c r="B201" s="192"/>
      <c r="C201" s="113" t="str">
        <f>IF(ISERROR(VLOOKUP($B201,'Course N°7--20 KM TRAIL'!$A$13:$J$222,'C7 RESULTAT  20km TRAIL'!C$10,FALSE)),"",VLOOKUP($B201,'Course N°7--20 KM TRAIL'!$A$13:$J$222,'C7 RESULTAT  20km TRAIL'!C$10,FALSE))</f>
        <v/>
      </c>
      <c r="D201" s="113" t="str">
        <f>IF(ISERROR(VLOOKUP($B201,'Course N°7--20 KM TRAIL'!$A$13:$J$222,'C7 RESULTAT  20km TRAIL'!D$10,FALSE)),"",VLOOKUP($B201,'Course N°7--20 KM TRAIL'!$A$13:$J$222,'C7 RESULTAT  20km TRAIL'!D$10,FALSE))</f>
        <v/>
      </c>
      <c r="E201" s="113" t="str">
        <f>IF(ISERROR(VLOOKUP($B201,'Course N°7--20 KM TRAIL'!$A$13:$J$222,'C7 RESULTAT  20km TRAIL'!F$10,FALSE)),"",VLOOKUP($B201,'Course N°7--20 KM TRAIL'!$A$13:$J$222,'C7 RESULTAT  20km TRAIL'!F$10,FALSE))</f>
        <v/>
      </c>
      <c r="F201" s="113" t="e">
        <f>VLOOKUP(B201,'Course N°7--20 KM TRAIL'!A:N,9,0)</f>
        <v>#N/A</v>
      </c>
      <c r="G201" s="204" t="str">
        <f t="shared" si="2"/>
        <v>h m s</v>
      </c>
      <c r="H201" s="204"/>
      <c r="I201" s="204"/>
    </row>
    <row r="202" spans="1:9" ht="20.100000000000001" customHeight="1" x14ac:dyDescent="0.2">
      <c r="A202" s="191">
        <v>190</v>
      </c>
      <c r="B202" s="192"/>
      <c r="C202" s="113" t="str">
        <f>IF(ISERROR(VLOOKUP($B202,'Course N°7--20 KM TRAIL'!$A$13:$J$222,'C7 RESULTAT  20km TRAIL'!C$10,FALSE)),"",VLOOKUP($B202,'Course N°7--20 KM TRAIL'!$A$13:$J$222,'C7 RESULTAT  20km TRAIL'!C$10,FALSE))</f>
        <v/>
      </c>
      <c r="D202" s="113" t="str">
        <f>IF(ISERROR(VLOOKUP($B202,'Course N°7--20 KM TRAIL'!$A$13:$J$222,'C7 RESULTAT  20km TRAIL'!D$10,FALSE)),"",VLOOKUP($B202,'Course N°7--20 KM TRAIL'!$A$13:$J$222,'C7 RESULTAT  20km TRAIL'!D$10,FALSE))</f>
        <v/>
      </c>
      <c r="E202" s="113" t="str">
        <f>IF(ISERROR(VLOOKUP($B202,'Course N°7--20 KM TRAIL'!$A$13:$J$222,'C7 RESULTAT  20km TRAIL'!F$10,FALSE)),"",VLOOKUP($B202,'Course N°7--20 KM TRAIL'!$A$13:$J$222,'C7 RESULTAT  20km TRAIL'!F$10,FALSE))</f>
        <v/>
      </c>
      <c r="F202" s="113" t="e">
        <f>VLOOKUP(B202,'Course N°7--20 KM TRAIL'!A:N,9,0)</f>
        <v>#N/A</v>
      </c>
      <c r="G202" s="204" t="str">
        <f t="shared" si="2"/>
        <v>h m s</v>
      </c>
      <c r="H202" s="204"/>
      <c r="I202" s="204"/>
    </row>
    <row r="203" spans="1:9" ht="20.100000000000001" customHeight="1" x14ac:dyDescent="0.2">
      <c r="A203" s="191">
        <v>191</v>
      </c>
      <c r="B203" s="192"/>
      <c r="C203" s="113" t="str">
        <f>IF(ISERROR(VLOOKUP($B203,'Course N°7--20 KM TRAIL'!$A$13:$J$222,'C7 RESULTAT  20km TRAIL'!C$10,FALSE)),"",VLOOKUP($B203,'Course N°7--20 KM TRAIL'!$A$13:$J$222,'C7 RESULTAT  20km TRAIL'!C$10,FALSE))</f>
        <v/>
      </c>
      <c r="D203" s="113" t="str">
        <f>IF(ISERROR(VLOOKUP($B203,'Course N°7--20 KM TRAIL'!$A$13:$J$222,'C7 RESULTAT  20km TRAIL'!D$10,FALSE)),"",VLOOKUP($B203,'Course N°7--20 KM TRAIL'!$A$13:$J$222,'C7 RESULTAT  20km TRAIL'!D$10,FALSE))</f>
        <v/>
      </c>
      <c r="E203" s="113" t="str">
        <f>IF(ISERROR(VLOOKUP($B203,'Course N°7--20 KM TRAIL'!$A$13:$J$222,'C7 RESULTAT  20km TRAIL'!F$10,FALSE)),"",VLOOKUP($B203,'Course N°7--20 KM TRAIL'!$A$13:$J$222,'C7 RESULTAT  20km TRAIL'!F$10,FALSE))</f>
        <v/>
      </c>
      <c r="F203" s="113" t="e">
        <f>VLOOKUP(B203,'Course N°7--20 KM TRAIL'!A:N,9,0)</f>
        <v>#N/A</v>
      </c>
      <c r="G203" s="204" t="str">
        <f t="shared" si="2"/>
        <v>h m s</v>
      </c>
      <c r="H203" s="204"/>
      <c r="I203" s="204"/>
    </row>
    <row r="204" spans="1:9" ht="20.100000000000001" customHeight="1" x14ac:dyDescent="0.2">
      <c r="A204" s="191">
        <v>192</v>
      </c>
      <c r="B204" s="192"/>
      <c r="C204" s="113" t="str">
        <f>IF(ISERROR(VLOOKUP($B204,'Course N°7--20 KM TRAIL'!$A$13:$J$222,'C7 RESULTAT  20km TRAIL'!C$10,FALSE)),"",VLOOKUP($B204,'Course N°7--20 KM TRAIL'!$A$13:$J$222,'C7 RESULTAT  20km TRAIL'!C$10,FALSE))</f>
        <v/>
      </c>
      <c r="D204" s="113" t="str">
        <f>IF(ISERROR(VLOOKUP($B204,'Course N°7--20 KM TRAIL'!$A$13:$J$222,'C7 RESULTAT  20km TRAIL'!D$10,FALSE)),"",VLOOKUP($B204,'Course N°7--20 KM TRAIL'!$A$13:$J$222,'C7 RESULTAT  20km TRAIL'!D$10,FALSE))</f>
        <v/>
      </c>
      <c r="E204" s="113" t="str">
        <f>IF(ISERROR(VLOOKUP($B204,'Course N°7--20 KM TRAIL'!$A$13:$J$222,'C7 RESULTAT  20km TRAIL'!F$10,FALSE)),"",VLOOKUP($B204,'Course N°7--20 KM TRAIL'!$A$13:$J$222,'C7 RESULTAT  20km TRAIL'!F$10,FALSE))</f>
        <v/>
      </c>
      <c r="F204" s="113" t="e">
        <f>VLOOKUP(B204,'Course N°7--20 KM TRAIL'!A:N,9,0)</f>
        <v>#N/A</v>
      </c>
      <c r="G204" s="204" t="str">
        <f t="shared" si="2"/>
        <v>h m s</v>
      </c>
      <c r="H204" s="204"/>
      <c r="I204" s="204"/>
    </row>
    <row r="205" spans="1:9" ht="20.100000000000001" customHeight="1" x14ac:dyDescent="0.2">
      <c r="A205" s="191">
        <v>193</v>
      </c>
      <c r="B205" s="192"/>
      <c r="C205" s="113" t="str">
        <f>IF(ISERROR(VLOOKUP($B205,'Course N°7--20 KM TRAIL'!$A$13:$J$222,'C7 RESULTAT  20km TRAIL'!C$10,FALSE)),"",VLOOKUP($B205,'Course N°7--20 KM TRAIL'!$A$13:$J$222,'C7 RESULTAT  20km TRAIL'!C$10,FALSE))</f>
        <v/>
      </c>
      <c r="D205" s="113" t="str">
        <f>IF(ISERROR(VLOOKUP($B205,'Course N°7--20 KM TRAIL'!$A$13:$J$222,'C7 RESULTAT  20km TRAIL'!D$10,FALSE)),"",VLOOKUP($B205,'Course N°7--20 KM TRAIL'!$A$13:$J$222,'C7 RESULTAT  20km TRAIL'!D$10,FALSE))</f>
        <v/>
      </c>
      <c r="E205" s="113" t="str">
        <f>IF(ISERROR(VLOOKUP($B205,'Course N°7--20 KM TRAIL'!$A$13:$J$222,'C7 RESULTAT  20km TRAIL'!F$10,FALSE)),"",VLOOKUP($B205,'Course N°7--20 KM TRAIL'!$A$13:$J$222,'C7 RESULTAT  20km TRAIL'!F$10,FALSE))</f>
        <v/>
      </c>
      <c r="F205" s="113" t="e">
        <f>VLOOKUP(B205,'Course N°7--20 KM TRAIL'!A:N,9,0)</f>
        <v>#N/A</v>
      </c>
      <c r="G205" s="204" t="str">
        <f t="shared" si="2"/>
        <v>h m s</v>
      </c>
      <c r="H205" s="204"/>
      <c r="I205" s="204"/>
    </row>
    <row r="206" spans="1:9" ht="20.100000000000001" customHeight="1" x14ac:dyDescent="0.2">
      <c r="A206" s="191">
        <v>194</v>
      </c>
      <c r="B206" s="192"/>
      <c r="C206" s="113" t="str">
        <f>IF(ISERROR(VLOOKUP($B206,'Course N°7--20 KM TRAIL'!$A$13:$J$222,'C7 RESULTAT  20km TRAIL'!C$10,FALSE)),"",VLOOKUP($B206,'Course N°7--20 KM TRAIL'!$A$13:$J$222,'C7 RESULTAT  20km TRAIL'!C$10,FALSE))</f>
        <v/>
      </c>
      <c r="D206" s="113" t="str">
        <f>IF(ISERROR(VLOOKUP($B206,'Course N°7--20 KM TRAIL'!$A$13:$J$222,'C7 RESULTAT  20km TRAIL'!D$10,FALSE)),"",VLOOKUP($B206,'Course N°7--20 KM TRAIL'!$A$13:$J$222,'C7 RESULTAT  20km TRAIL'!D$10,FALSE))</f>
        <v/>
      </c>
      <c r="E206" s="113" t="str">
        <f>IF(ISERROR(VLOOKUP($B206,'Course N°7--20 KM TRAIL'!$A$13:$J$222,'C7 RESULTAT  20km TRAIL'!F$10,FALSE)),"",VLOOKUP($B206,'Course N°7--20 KM TRAIL'!$A$13:$J$222,'C7 RESULTAT  20km TRAIL'!F$10,FALSE))</f>
        <v/>
      </c>
      <c r="F206" s="113" t="e">
        <f>VLOOKUP(B206,'Course N°7--20 KM TRAIL'!A:N,9,0)</f>
        <v>#N/A</v>
      </c>
      <c r="G206" s="204" t="str">
        <f t="shared" ref="G206:G248" si="3">CONCATENATE(J206,"h ",K206,"m ",L206,"s")</f>
        <v>h m s</v>
      </c>
      <c r="H206" s="204"/>
      <c r="I206" s="204"/>
    </row>
    <row r="207" spans="1:9" ht="20.100000000000001" customHeight="1" x14ac:dyDescent="0.2">
      <c r="A207" s="191">
        <v>195</v>
      </c>
      <c r="B207" s="192"/>
      <c r="C207" s="113" t="str">
        <f>IF(ISERROR(VLOOKUP($B207,'Course N°7--20 KM TRAIL'!$A$13:$J$222,'C7 RESULTAT  20km TRAIL'!C$10,FALSE)),"",VLOOKUP($B207,'Course N°7--20 KM TRAIL'!$A$13:$J$222,'C7 RESULTAT  20km TRAIL'!C$10,FALSE))</f>
        <v/>
      </c>
      <c r="D207" s="113" t="str">
        <f>IF(ISERROR(VLOOKUP($B207,'Course N°7--20 KM TRAIL'!$A$13:$J$222,'C7 RESULTAT  20km TRAIL'!D$10,FALSE)),"",VLOOKUP($B207,'Course N°7--20 KM TRAIL'!$A$13:$J$222,'C7 RESULTAT  20km TRAIL'!D$10,FALSE))</f>
        <v/>
      </c>
      <c r="E207" s="113" t="str">
        <f>IF(ISERROR(VLOOKUP($B207,'Course N°7--20 KM TRAIL'!$A$13:$J$222,'C7 RESULTAT  20km TRAIL'!F$10,FALSE)),"",VLOOKUP($B207,'Course N°7--20 KM TRAIL'!$A$13:$J$222,'C7 RESULTAT  20km TRAIL'!F$10,FALSE))</f>
        <v/>
      </c>
      <c r="F207" s="113" t="e">
        <f>VLOOKUP(B207,'Course N°7--20 KM TRAIL'!A:N,9,0)</f>
        <v>#N/A</v>
      </c>
      <c r="G207" s="204" t="str">
        <f t="shared" si="3"/>
        <v>h m s</v>
      </c>
      <c r="H207" s="204"/>
      <c r="I207" s="204"/>
    </row>
    <row r="208" spans="1:9" ht="20.100000000000001" customHeight="1" x14ac:dyDescent="0.2">
      <c r="A208" s="191">
        <v>196</v>
      </c>
      <c r="B208" s="192"/>
      <c r="C208" s="113" t="str">
        <f>IF(ISERROR(VLOOKUP($B208,'Course N°7--20 KM TRAIL'!$A$13:$J$222,'C7 RESULTAT  20km TRAIL'!C$10,FALSE)),"",VLOOKUP($B208,'Course N°7--20 KM TRAIL'!$A$13:$J$222,'C7 RESULTAT  20km TRAIL'!C$10,FALSE))</f>
        <v/>
      </c>
      <c r="D208" s="113" t="str">
        <f>IF(ISERROR(VLOOKUP($B208,'Course N°7--20 KM TRAIL'!$A$13:$J$222,'C7 RESULTAT  20km TRAIL'!D$10,FALSE)),"",VLOOKUP($B208,'Course N°7--20 KM TRAIL'!$A$13:$J$222,'C7 RESULTAT  20km TRAIL'!D$10,FALSE))</f>
        <v/>
      </c>
      <c r="E208" s="113" t="str">
        <f>IF(ISERROR(VLOOKUP($B208,'Course N°7--20 KM TRAIL'!$A$13:$J$222,'C7 RESULTAT  20km TRAIL'!F$10,FALSE)),"",VLOOKUP($B208,'Course N°7--20 KM TRAIL'!$A$13:$J$222,'C7 RESULTAT  20km TRAIL'!F$10,FALSE))</f>
        <v/>
      </c>
      <c r="F208" s="113" t="e">
        <f>VLOOKUP(B208,'Course N°7--20 KM TRAIL'!A:N,9,0)</f>
        <v>#N/A</v>
      </c>
      <c r="G208" s="204" t="str">
        <f t="shared" si="3"/>
        <v>h m s</v>
      </c>
      <c r="H208" s="204"/>
      <c r="I208" s="204"/>
    </row>
    <row r="209" spans="1:9" ht="20.100000000000001" customHeight="1" x14ac:dyDescent="0.2">
      <c r="A209" s="191">
        <v>197</v>
      </c>
      <c r="B209" s="192"/>
      <c r="C209" s="113" t="str">
        <f>IF(ISERROR(VLOOKUP($B209,'Course N°7--20 KM TRAIL'!$A$13:$J$222,'C7 RESULTAT  20km TRAIL'!C$10,FALSE)),"",VLOOKUP($B209,'Course N°7--20 KM TRAIL'!$A$13:$J$222,'C7 RESULTAT  20km TRAIL'!C$10,FALSE))</f>
        <v/>
      </c>
      <c r="D209" s="113" t="str">
        <f>IF(ISERROR(VLOOKUP($B209,'Course N°7--20 KM TRAIL'!$A$13:$J$222,'C7 RESULTAT  20km TRAIL'!D$10,FALSE)),"",VLOOKUP($B209,'Course N°7--20 KM TRAIL'!$A$13:$J$222,'C7 RESULTAT  20km TRAIL'!D$10,FALSE))</f>
        <v/>
      </c>
      <c r="E209" s="113" t="str">
        <f>IF(ISERROR(VLOOKUP($B209,'Course N°7--20 KM TRAIL'!$A$13:$J$222,'C7 RESULTAT  20km TRAIL'!F$10,FALSE)),"",VLOOKUP($B209,'Course N°7--20 KM TRAIL'!$A$13:$J$222,'C7 RESULTAT  20km TRAIL'!F$10,FALSE))</f>
        <v/>
      </c>
      <c r="F209" s="113" t="e">
        <f>VLOOKUP(B209,'Course N°7--20 KM TRAIL'!A:N,9,0)</f>
        <v>#N/A</v>
      </c>
      <c r="G209" s="204" t="str">
        <f t="shared" si="3"/>
        <v>h m s</v>
      </c>
      <c r="H209" s="204"/>
      <c r="I209" s="204"/>
    </row>
    <row r="210" spans="1:9" ht="20.100000000000001" customHeight="1" x14ac:dyDescent="0.2">
      <c r="A210" s="191">
        <v>198</v>
      </c>
      <c r="B210" s="192"/>
      <c r="C210" s="113" t="str">
        <f>IF(ISERROR(VLOOKUP($B210,'Course N°7--20 KM TRAIL'!$A$13:$J$222,'C7 RESULTAT  20km TRAIL'!C$10,FALSE)),"",VLOOKUP($B210,'Course N°7--20 KM TRAIL'!$A$13:$J$222,'C7 RESULTAT  20km TRAIL'!C$10,FALSE))</f>
        <v/>
      </c>
      <c r="D210" s="113" t="str">
        <f>IF(ISERROR(VLOOKUP($B210,'Course N°7--20 KM TRAIL'!$A$13:$J$222,'C7 RESULTAT  20km TRAIL'!D$10,FALSE)),"",VLOOKUP($B210,'Course N°7--20 KM TRAIL'!$A$13:$J$222,'C7 RESULTAT  20km TRAIL'!D$10,FALSE))</f>
        <v/>
      </c>
      <c r="E210" s="113" t="str">
        <f>IF(ISERROR(VLOOKUP($B210,'Course N°7--20 KM TRAIL'!$A$13:$J$222,'C7 RESULTAT  20km TRAIL'!F$10,FALSE)),"",VLOOKUP($B210,'Course N°7--20 KM TRAIL'!$A$13:$J$222,'C7 RESULTAT  20km TRAIL'!F$10,FALSE))</f>
        <v/>
      </c>
      <c r="F210" s="113" t="e">
        <f>VLOOKUP(B210,'Course N°7--20 KM TRAIL'!A:N,9,0)</f>
        <v>#N/A</v>
      </c>
      <c r="G210" s="204" t="str">
        <f t="shared" si="3"/>
        <v>h m s</v>
      </c>
      <c r="H210" s="204"/>
      <c r="I210" s="204"/>
    </row>
    <row r="211" spans="1:9" ht="20.100000000000001" customHeight="1" x14ac:dyDescent="0.2">
      <c r="A211" s="191">
        <v>199</v>
      </c>
      <c r="B211" s="192"/>
      <c r="C211" s="113" t="str">
        <f>IF(ISERROR(VLOOKUP($B211,'Course N°7--20 KM TRAIL'!$A$13:$J$222,'C7 RESULTAT  20km TRAIL'!C$10,FALSE)),"",VLOOKUP($B211,'Course N°7--20 KM TRAIL'!$A$13:$J$222,'C7 RESULTAT  20km TRAIL'!C$10,FALSE))</f>
        <v/>
      </c>
      <c r="D211" s="113" t="str">
        <f>IF(ISERROR(VLOOKUP($B211,'Course N°7--20 KM TRAIL'!$A$13:$J$222,'C7 RESULTAT  20km TRAIL'!D$10,FALSE)),"",VLOOKUP($B211,'Course N°7--20 KM TRAIL'!$A$13:$J$222,'C7 RESULTAT  20km TRAIL'!D$10,FALSE))</f>
        <v/>
      </c>
      <c r="E211" s="113" t="str">
        <f>IF(ISERROR(VLOOKUP($B211,'Course N°7--20 KM TRAIL'!$A$13:$J$222,'C7 RESULTAT  20km TRAIL'!F$10,FALSE)),"",VLOOKUP($B211,'Course N°7--20 KM TRAIL'!$A$13:$J$222,'C7 RESULTAT  20km TRAIL'!F$10,FALSE))</f>
        <v/>
      </c>
      <c r="F211" s="113" t="e">
        <f>VLOOKUP(B211,'Course N°7--20 KM TRAIL'!A:N,9,0)</f>
        <v>#N/A</v>
      </c>
      <c r="G211" s="204" t="str">
        <f t="shared" si="3"/>
        <v>h m s</v>
      </c>
      <c r="H211" s="204"/>
      <c r="I211" s="204"/>
    </row>
    <row r="212" spans="1:9" ht="20.100000000000001" customHeight="1" x14ac:dyDescent="0.2">
      <c r="A212" s="191">
        <v>200</v>
      </c>
      <c r="B212" s="192"/>
      <c r="C212" s="113" t="str">
        <f>IF(ISERROR(VLOOKUP($B212,'Course N°7--20 KM TRAIL'!$A$13:$J$222,'C7 RESULTAT  20km TRAIL'!C$10,FALSE)),"",VLOOKUP($B212,'Course N°7--20 KM TRAIL'!$A$13:$J$222,'C7 RESULTAT  20km TRAIL'!C$10,FALSE))</f>
        <v/>
      </c>
      <c r="D212" s="113" t="str">
        <f>IF(ISERROR(VLOOKUP($B212,'Course N°7--20 KM TRAIL'!$A$13:$J$222,'C7 RESULTAT  20km TRAIL'!D$10,FALSE)),"",VLOOKUP($B212,'Course N°7--20 KM TRAIL'!$A$13:$J$222,'C7 RESULTAT  20km TRAIL'!D$10,FALSE))</f>
        <v/>
      </c>
      <c r="E212" s="113" t="str">
        <f>IF(ISERROR(VLOOKUP($B212,'Course N°7--20 KM TRAIL'!$A$13:$J$222,'C7 RESULTAT  20km TRAIL'!F$10,FALSE)),"",VLOOKUP($B212,'Course N°7--20 KM TRAIL'!$A$13:$J$222,'C7 RESULTAT  20km TRAIL'!F$10,FALSE))</f>
        <v/>
      </c>
      <c r="F212" s="113" t="e">
        <f>VLOOKUP(B212,'Course N°7--20 KM TRAIL'!A:N,9,0)</f>
        <v>#N/A</v>
      </c>
      <c r="G212" s="204" t="str">
        <f t="shared" si="3"/>
        <v>h m s</v>
      </c>
      <c r="H212" s="204"/>
      <c r="I212" s="204"/>
    </row>
    <row r="213" spans="1:9" ht="20.100000000000001" customHeight="1" x14ac:dyDescent="0.2">
      <c r="A213" s="191">
        <v>201</v>
      </c>
      <c r="B213" s="192"/>
      <c r="C213" s="113" t="str">
        <f>IF(ISERROR(VLOOKUP($B213,'Course N°7--20 KM TRAIL'!$A$13:$J$222,'C7 RESULTAT  20km TRAIL'!C$10,FALSE)),"",VLOOKUP($B213,'Course N°7--20 KM TRAIL'!$A$13:$J$222,'C7 RESULTAT  20km TRAIL'!C$10,FALSE))</f>
        <v/>
      </c>
      <c r="D213" s="113" t="str">
        <f>IF(ISERROR(VLOOKUP($B213,'Course N°7--20 KM TRAIL'!$A$13:$J$222,'C7 RESULTAT  20km TRAIL'!D$10,FALSE)),"",VLOOKUP($B213,'Course N°7--20 KM TRAIL'!$A$13:$J$222,'C7 RESULTAT  20km TRAIL'!D$10,FALSE))</f>
        <v/>
      </c>
      <c r="E213" s="113" t="str">
        <f>IF(ISERROR(VLOOKUP($B213,'Course N°7--20 KM TRAIL'!$A$13:$J$222,'C7 RESULTAT  20km TRAIL'!F$10,FALSE)),"",VLOOKUP($B213,'Course N°7--20 KM TRAIL'!$A$13:$J$222,'C7 RESULTAT  20km TRAIL'!F$10,FALSE))</f>
        <v/>
      </c>
      <c r="F213" s="113" t="e">
        <f>VLOOKUP(B213,'Course N°7--20 KM TRAIL'!A:N,9,0)</f>
        <v>#N/A</v>
      </c>
      <c r="G213" s="204" t="str">
        <f t="shared" si="3"/>
        <v>h m s</v>
      </c>
      <c r="H213" s="204"/>
      <c r="I213" s="204"/>
    </row>
    <row r="214" spans="1:9" ht="20.100000000000001" customHeight="1" x14ac:dyDescent="0.2">
      <c r="A214" s="191">
        <v>202</v>
      </c>
      <c r="B214" s="192"/>
      <c r="C214" s="113" t="str">
        <f>IF(ISERROR(VLOOKUP($B214,'Course N°7--20 KM TRAIL'!$A$13:$J$222,'C7 RESULTAT  20km TRAIL'!C$10,FALSE)),"",VLOOKUP($B214,'Course N°7--20 KM TRAIL'!$A$13:$J$222,'C7 RESULTAT  20km TRAIL'!C$10,FALSE))</f>
        <v/>
      </c>
      <c r="D214" s="113" t="str">
        <f>IF(ISERROR(VLOOKUP($B214,'Course N°7--20 KM TRAIL'!$A$13:$J$222,'C7 RESULTAT  20km TRAIL'!D$10,FALSE)),"",VLOOKUP($B214,'Course N°7--20 KM TRAIL'!$A$13:$J$222,'C7 RESULTAT  20km TRAIL'!D$10,FALSE))</f>
        <v/>
      </c>
      <c r="E214" s="113" t="str">
        <f>IF(ISERROR(VLOOKUP($B214,'Course N°7--20 KM TRAIL'!$A$13:$J$222,'C7 RESULTAT  20km TRAIL'!F$10,FALSE)),"",VLOOKUP($B214,'Course N°7--20 KM TRAIL'!$A$13:$J$222,'C7 RESULTAT  20km TRAIL'!F$10,FALSE))</f>
        <v/>
      </c>
      <c r="F214" s="113" t="e">
        <f>VLOOKUP(B214,'Course N°7--20 KM TRAIL'!A:N,9,0)</f>
        <v>#N/A</v>
      </c>
      <c r="G214" s="204" t="str">
        <f t="shared" si="3"/>
        <v>h m s</v>
      </c>
      <c r="H214" s="204"/>
      <c r="I214" s="204"/>
    </row>
    <row r="215" spans="1:9" ht="20.100000000000001" customHeight="1" x14ac:dyDescent="0.2">
      <c r="A215" s="191">
        <v>203</v>
      </c>
      <c r="B215" s="192"/>
      <c r="C215" s="113" t="str">
        <f>IF(ISERROR(VLOOKUP($B215,'Course N°7--20 KM TRAIL'!$A$13:$J$222,'C7 RESULTAT  20km TRAIL'!C$10,FALSE)),"",VLOOKUP($B215,'Course N°7--20 KM TRAIL'!$A$13:$J$222,'C7 RESULTAT  20km TRAIL'!C$10,FALSE))</f>
        <v/>
      </c>
      <c r="D215" s="113" t="str">
        <f>IF(ISERROR(VLOOKUP($B215,'Course N°7--20 KM TRAIL'!$A$13:$J$222,'C7 RESULTAT  20km TRAIL'!D$10,FALSE)),"",VLOOKUP($B215,'Course N°7--20 KM TRAIL'!$A$13:$J$222,'C7 RESULTAT  20km TRAIL'!D$10,FALSE))</f>
        <v/>
      </c>
      <c r="E215" s="113" t="str">
        <f>IF(ISERROR(VLOOKUP($B215,'Course N°7--20 KM TRAIL'!$A$13:$J$222,'C7 RESULTAT  20km TRAIL'!F$10,FALSE)),"",VLOOKUP($B215,'Course N°7--20 KM TRAIL'!$A$13:$J$222,'C7 RESULTAT  20km TRAIL'!F$10,FALSE))</f>
        <v/>
      </c>
      <c r="F215" s="113" t="e">
        <f>VLOOKUP(B215,'Course N°7--20 KM TRAIL'!A:N,9,0)</f>
        <v>#N/A</v>
      </c>
      <c r="G215" s="204" t="str">
        <f t="shared" si="3"/>
        <v>h m s</v>
      </c>
      <c r="H215" s="204"/>
      <c r="I215" s="204"/>
    </row>
    <row r="216" spans="1:9" ht="20.100000000000001" customHeight="1" x14ac:dyDescent="0.2">
      <c r="A216" s="191">
        <v>204</v>
      </c>
      <c r="B216" s="192"/>
      <c r="C216" s="113" t="str">
        <f>IF(ISERROR(VLOOKUP($B216,'Course N°7--20 KM TRAIL'!$A$13:$J$222,'C7 RESULTAT  20km TRAIL'!C$10,FALSE)),"",VLOOKUP($B216,'Course N°7--20 KM TRAIL'!$A$13:$J$222,'C7 RESULTAT  20km TRAIL'!C$10,FALSE))</f>
        <v/>
      </c>
      <c r="D216" s="113" t="str">
        <f>IF(ISERROR(VLOOKUP($B216,'Course N°7--20 KM TRAIL'!$A$13:$J$222,'C7 RESULTAT  20km TRAIL'!D$10,FALSE)),"",VLOOKUP($B216,'Course N°7--20 KM TRAIL'!$A$13:$J$222,'C7 RESULTAT  20km TRAIL'!D$10,FALSE))</f>
        <v/>
      </c>
      <c r="E216" s="113" t="str">
        <f>IF(ISERROR(VLOOKUP($B216,'Course N°7--20 KM TRAIL'!$A$13:$J$222,'C7 RESULTAT  20km TRAIL'!F$10,FALSE)),"",VLOOKUP($B216,'Course N°7--20 KM TRAIL'!$A$13:$J$222,'C7 RESULTAT  20km TRAIL'!F$10,FALSE))</f>
        <v/>
      </c>
      <c r="F216" s="113" t="e">
        <f>VLOOKUP(B216,'Course N°7--20 KM TRAIL'!A:N,9,0)</f>
        <v>#N/A</v>
      </c>
      <c r="G216" s="204" t="str">
        <f t="shared" si="3"/>
        <v>h m s</v>
      </c>
      <c r="H216" s="204"/>
      <c r="I216" s="204"/>
    </row>
    <row r="217" spans="1:9" ht="20.100000000000001" customHeight="1" x14ac:dyDescent="0.2">
      <c r="A217" s="191">
        <v>205</v>
      </c>
      <c r="B217" s="192"/>
      <c r="C217" s="113" t="str">
        <f>IF(ISERROR(VLOOKUP($B217,'Course N°7--20 KM TRAIL'!$A$13:$J$222,'C7 RESULTAT  20km TRAIL'!C$10,FALSE)),"",VLOOKUP($B217,'Course N°7--20 KM TRAIL'!$A$13:$J$222,'C7 RESULTAT  20km TRAIL'!C$10,FALSE))</f>
        <v/>
      </c>
      <c r="D217" s="113" t="str">
        <f>IF(ISERROR(VLOOKUP($B217,'Course N°7--20 KM TRAIL'!$A$13:$J$222,'C7 RESULTAT  20km TRAIL'!D$10,FALSE)),"",VLOOKUP($B217,'Course N°7--20 KM TRAIL'!$A$13:$J$222,'C7 RESULTAT  20km TRAIL'!D$10,FALSE))</f>
        <v/>
      </c>
      <c r="E217" s="113" t="str">
        <f>IF(ISERROR(VLOOKUP($B217,'Course N°7--20 KM TRAIL'!$A$13:$J$222,'C7 RESULTAT  20km TRAIL'!F$10,FALSE)),"",VLOOKUP($B217,'Course N°7--20 KM TRAIL'!$A$13:$J$222,'C7 RESULTAT  20km TRAIL'!F$10,FALSE))</f>
        <v/>
      </c>
      <c r="F217" s="113" t="e">
        <f>VLOOKUP(B217,'Course N°7--20 KM TRAIL'!A:N,9,0)</f>
        <v>#N/A</v>
      </c>
      <c r="G217" s="204" t="str">
        <f t="shared" si="3"/>
        <v>h m s</v>
      </c>
      <c r="H217" s="204"/>
      <c r="I217" s="204"/>
    </row>
    <row r="218" spans="1:9" ht="20.100000000000001" customHeight="1" x14ac:dyDescent="0.2">
      <c r="A218" s="191">
        <v>206</v>
      </c>
      <c r="B218" s="192"/>
      <c r="C218" s="113" t="str">
        <f>IF(ISERROR(VLOOKUP($B218,'Course N°7--20 KM TRAIL'!$A$13:$J$222,'C7 RESULTAT  20km TRAIL'!C$10,FALSE)),"",VLOOKUP($B218,'Course N°7--20 KM TRAIL'!$A$13:$J$222,'C7 RESULTAT  20km TRAIL'!C$10,FALSE))</f>
        <v/>
      </c>
      <c r="D218" s="113" t="str">
        <f>IF(ISERROR(VLOOKUP($B218,'Course N°7--20 KM TRAIL'!$A$13:$J$222,'C7 RESULTAT  20km TRAIL'!D$10,FALSE)),"",VLOOKUP($B218,'Course N°7--20 KM TRAIL'!$A$13:$J$222,'C7 RESULTAT  20km TRAIL'!D$10,FALSE))</f>
        <v/>
      </c>
      <c r="E218" s="113" t="str">
        <f>IF(ISERROR(VLOOKUP($B218,'Course N°7--20 KM TRAIL'!$A$13:$J$222,'C7 RESULTAT  20km TRAIL'!F$10,FALSE)),"",VLOOKUP($B218,'Course N°7--20 KM TRAIL'!$A$13:$J$222,'C7 RESULTAT  20km TRAIL'!F$10,FALSE))</f>
        <v/>
      </c>
      <c r="F218" s="113" t="e">
        <f>VLOOKUP(B218,'Course N°7--20 KM TRAIL'!A:N,9,0)</f>
        <v>#N/A</v>
      </c>
      <c r="G218" s="204" t="str">
        <f t="shared" si="3"/>
        <v>h m s</v>
      </c>
      <c r="H218" s="204"/>
      <c r="I218" s="204"/>
    </row>
    <row r="219" spans="1:9" ht="20.100000000000001" customHeight="1" x14ac:dyDescent="0.2">
      <c r="A219" s="191">
        <v>207</v>
      </c>
      <c r="B219" s="192"/>
      <c r="C219" s="113" t="str">
        <f>IF(ISERROR(VLOOKUP($B219,'Course N°7--20 KM TRAIL'!$A$13:$J$222,'C7 RESULTAT  20km TRAIL'!C$10,FALSE)),"",VLOOKUP($B219,'Course N°7--20 KM TRAIL'!$A$13:$J$222,'C7 RESULTAT  20km TRAIL'!C$10,FALSE))</f>
        <v/>
      </c>
      <c r="D219" s="113" t="str">
        <f>IF(ISERROR(VLOOKUP($B219,'Course N°7--20 KM TRAIL'!$A$13:$J$222,'C7 RESULTAT  20km TRAIL'!D$10,FALSE)),"",VLOOKUP($B219,'Course N°7--20 KM TRAIL'!$A$13:$J$222,'C7 RESULTAT  20km TRAIL'!D$10,FALSE))</f>
        <v/>
      </c>
      <c r="E219" s="113" t="str">
        <f>IF(ISERROR(VLOOKUP($B219,'Course N°7--20 KM TRAIL'!$A$13:$J$222,'C7 RESULTAT  20km TRAIL'!F$10,FALSE)),"",VLOOKUP($B219,'Course N°7--20 KM TRAIL'!$A$13:$J$222,'C7 RESULTAT  20km TRAIL'!F$10,FALSE))</f>
        <v/>
      </c>
      <c r="F219" s="113" t="e">
        <f>VLOOKUP(B219,'Course N°7--20 KM TRAIL'!A:N,9,0)</f>
        <v>#N/A</v>
      </c>
      <c r="G219" s="204" t="str">
        <f t="shared" si="3"/>
        <v>h m s</v>
      </c>
      <c r="H219" s="204"/>
      <c r="I219" s="204"/>
    </row>
    <row r="220" spans="1:9" ht="20.100000000000001" customHeight="1" x14ac:dyDescent="0.2">
      <c r="A220" s="191">
        <v>208</v>
      </c>
      <c r="B220" s="192"/>
      <c r="C220" s="113" t="str">
        <f>IF(ISERROR(VLOOKUP($B220,'Course N°7--20 KM TRAIL'!$A$13:$J$222,'C7 RESULTAT  20km TRAIL'!C$10,FALSE)),"",VLOOKUP($B220,'Course N°7--20 KM TRAIL'!$A$13:$J$222,'C7 RESULTAT  20km TRAIL'!C$10,FALSE))</f>
        <v/>
      </c>
      <c r="D220" s="113" t="str">
        <f>IF(ISERROR(VLOOKUP($B220,'Course N°7--20 KM TRAIL'!$A$13:$J$222,'C7 RESULTAT  20km TRAIL'!D$10,FALSE)),"",VLOOKUP($B220,'Course N°7--20 KM TRAIL'!$A$13:$J$222,'C7 RESULTAT  20km TRAIL'!D$10,FALSE))</f>
        <v/>
      </c>
      <c r="E220" s="113" t="str">
        <f>IF(ISERROR(VLOOKUP($B220,'Course N°7--20 KM TRAIL'!$A$13:$J$222,'C7 RESULTAT  20km TRAIL'!F$10,FALSE)),"",VLOOKUP($B220,'Course N°7--20 KM TRAIL'!$A$13:$J$222,'C7 RESULTAT  20km TRAIL'!F$10,FALSE))</f>
        <v/>
      </c>
      <c r="F220" s="113" t="e">
        <f>VLOOKUP(B220,'Course N°7--20 KM TRAIL'!A:N,9,0)</f>
        <v>#N/A</v>
      </c>
      <c r="G220" s="204" t="str">
        <f t="shared" si="3"/>
        <v>h m s</v>
      </c>
      <c r="H220" s="204"/>
      <c r="I220" s="204"/>
    </row>
    <row r="221" spans="1:9" ht="20.100000000000001" customHeight="1" x14ac:dyDescent="0.2">
      <c r="A221" s="191">
        <v>209</v>
      </c>
      <c r="B221" s="192"/>
      <c r="C221" s="113" t="str">
        <f>IF(ISERROR(VLOOKUP($B221,'Course N°7--20 KM TRAIL'!$A$13:$J$222,'C7 RESULTAT  20km TRAIL'!C$10,FALSE)),"",VLOOKUP($B221,'Course N°7--20 KM TRAIL'!$A$13:$J$222,'C7 RESULTAT  20km TRAIL'!C$10,FALSE))</f>
        <v/>
      </c>
      <c r="D221" s="113" t="str">
        <f>IF(ISERROR(VLOOKUP($B221,'Course N°7--20 KM TRAIL'!$A$13:$J$222,'C7 RESULTAT  20km TRAIL'!D$10,FALSE)),"",VLOOKUP($B221,'Course N°7--20 KM TRAIL'!$A$13:$J$222,'C7 RESULTAT  20km TRAIL'!D$10,FALSE))</f>
        <v/>
      </c>
      <c r="E221" s="113" t="str">
        <f>IF(ISERROR(VLOOKUP($B221,'Course N°7--20 KM TRAIL'!$A$13:$J$222,'C7 RESULTAT  20km TRAIL'!F$10,FALSE)),"",VLOOKUP($B221,'Course N°7--20 KM TRAIL'!$A$13:$J$222,'C7 RESULTAT  20km TRAIL'!F$10,FALSE))</f>
        <v/>
      </c>
      <c r="F221" s="113" t="e">
        <f>VLOOKUP(B221,'Course N°7--20 KM TRAIL'!A:N,9,0)</f>
        <v>#N/A</v>
      </c>
      <c r="G221" s="204" t="str">
        <f t="shared" si="3"/>
        <v>h m s</v>
      </c>
      <c r="H221" s="204"/>
      <c r="I221" s="204"/>
    </row>
    <row r="222" spans="1:9" ht="20.100000000000001" customHeight="1" x14ac:dyDescent="0.2">
      <c r="A222" s="191">
        <v>210</v>
      </c>
      <c r="B222" s="192"/>
      <c r="C222" s="113" t="str">
        <f>IF(ISERROR(VLOOKUP($B222,'Course N°7--20 KM TRAIL'!$A$13:$J$222,'C7 RESULTAT  20km TRAIL'!C$10,FALSE)),"",VLOOKUP($B222,'Course N°7--20 KM TRAIL'!$A$13:$J$222,'C7 RESULTAT  20km TRAIL'!C$10,FALSE))</f>
        <v/>
      </c>
      <c r="D222" s="113" t="str">
        <f>IF(ISERROR(VLOOKUP($B222,'Course N°7--20 KM TRAIL'!$A$13:$J$222,'C7 RESULTAT  20km TRAIL'!D$10,FALSE)),"",VLOOKUP($B222,'Course N°7--20 KM TRAIL'!$A$13:$J$222,'C7 RESULTAT  20km TRAIL'!D$10,FALSE))</f>
        <v/>
      </c>
      <c r="E222" s="113" t="str">
        <f>IF(ISERROR(VLOOKUP($B222,'Course N°7--20 KM TRAIL'!$A$13:$J$222,'C7 RESULTAT  20km TRAIL'!F$10,FALSE)),"",VLOOKUP($B222,'Course N°7--20 KM TRAIL'!$A$13:$J$222,'C7 RESULTAT  20km TRAIL'!F$10,FALSE))</f>
        <v/>
      </c>
      <c r="F222" s="113" t="e">
        <f>VLOOKUP(B222,'Course N°7--20 KM TRAIL'!A:N,9,0)</f>
        <v>#N/A</v>
      </c>
      <c r="G222" s="204" t="str">
        <f t="shared" si="3"/>
        <v>h m s</v>
      </c>
      <c r="H222" s="204"/>
      <c r="I222" s="204"/>
    </row>
    <row r="223" spans="1:9" ht="20.100000000000001" customHeight="1" x14ac:dyDescent="0.2">
      <c r="A223" s="191">
        <v>211</v>
      </c>
      <c r="B223" s="192"/>
      <c r="C223" s="113" t="str">
        <f>IF(ISERROR(VLOOKUP($B223,'Course N°7--20 KM TRAIL'!$A$13:$J$222,'C7 RESULTAT  20km TRAIL'!C$10,FALSE)),"",VLOOKUP($B223,'Course N°7--20 KM TRAIL'!$A$13:$J$222,'C7 RESULTAT  20km TRAIL'!C$10,FALSE))</f>
        <v/>
      </c>
      <c r="D223" s="113" t="str">
        <f>IF(ISERROR(VLOOKUP($B223,'Course N°7--20 KM TRAIL'!$A$13:$J$222,'C7 RESULTAT  20km TRAIL'!D$10,FALSE)),"",VLOOKUP($B223,'Course N°7--20 KM TRAIL'!$A$13:$J$222,'C7 RESULTAT  20km TRAIL'!D$10,FALSE))</f>
        <v/>
      </c>
      <c r="E223" s="113" t="str">
        <f>IF(ISERROR(VLOOKUP($B223,'Course N°7--20 KM TRAIL'!$A$13:$J$222,'C7 RESULTAT  20km TRAIL'!F$10,FALSE)),"",VLOOKUP($B223,'Course N°7--20 KM TRAIL'!$A$13:$J$222,'C7 RESULTAT  20km TRAIL'!F$10,FALSE))</f>
        <v/>
      </c>
      <c r="F223" s="113" t="e">
        <f>VLOOKUP(B223,'Course N°7--20 KM TRAIL'!A:N,9,0)</f>
        <v>#N/A</v>
      </c>
      <c r="G223" s="204" t="str">
        <f t="shared" si="3"/>
        <v>h m s</v>
      </c>
      <c r="H223" s="204"/>
      <c r="I223" s="204"/>
    </row>
    <row r="224" spans="1:9" ht="20.100000000000001" customHeight="1" x14ac:dyDescent="0.2">
      <c r="A224" s="191">
        <v>212</v>
      </c>
      <c r="B224" s="192"/>
      <c r="C224" s="113" t="str">
        <f>IF(ISERROR(VLOOKUP($B224,'Course N°7--20 KM TRAIL'!$A$13:$J$222,'C7 RESULTAT  20km TRAIL'!C$10,FALSE)),"",VLOOKUP($B224,'Course N°7--20 KM TRAIL'!$A$13:$J$222,'C7 RESULTAT  20km TRAIL'!C$10,FALSE))</f>
        <v/>
      </c>
      <c r="D224" s="113" t="str">
        <f>IF(ISERROR(VLOOKUP($B224,'Course N°7--20 KM TRAIL'!$A$13:$J$222,'C7 RESULTAT  20km TRAIL'!D$10,FALSE)),"",VLOOKUP($B224,'Course N°7--20 KM TRAIL'!$A$13:$J$222,'C7 RESULTAT  20km TRAIL'!D$10,FALSE))</f>
        <v/>
      </c>
      <c r="E224" s="113" t="str">
        <f>IF(ISERROR(VLOOKUP($B224,'Course N°7--20 KM TRAIL'!$A$13:$J$222,'C7 RESULTAT  20km TRAIL'!F$10,FALSE)),"",VLOOKUP($B224,'Course N°7--20 KM TRAIL'!$A$13:$J$222,'C7 RESULTAT  20km TRAIL'!F$10,FALSE))</f>
        <v/>
      </c>
      <c r="F224" s="113" t="e">
        <f>VLOOKUP(B224,'Course N°7--20 KM TRAIL'!A:N,9,0)</f>
        <v>#N/A</v>
      </c>
      <c r="G224" s="204" t="str">
        <f t="shared" si="3"/>
        <v>h m s</v>
      </c>
      <c r="H224" s="204"/>
      <c r="I224" s="204"/>
    </row>
    <row r="225" spans="1:9" ht="20.100000000000001" customHeight="1" x14ac:dyDescent="0.2">
      <c r="A225" s="191">
        <v>213</v>
      </c>
      <c r="B225" s="192"/>
      <c r="C225" s="113" t="str">
        <f>IF(ISERROR(VLOOKUP($B225,'Course N°7--20 KM TRAIL'!$A$13:$J$222,'C7 RESULTAT  20km TRAIL'!C$10,FALSE)),"",VLOOKUP($B225,'Course N°7--20 KM TRAIL'!$A$13:$J$222,'C7 RESULTAT  20km TRAIL'!C$10,FALSE))</f>
        <v/>
      </c>
      <c r="D225" s="113" t="str">
        <f>IF(ISERROR(VLOOKUP($B225,'Course N°7--20 KM TRAIL'!$A$13:$J$222,'C7 RESULTAT  20km TRAIL'!D$10,FALSE)),"",VLOOKUP($B225,'Course N°7--20 KM TRAIL'!$A$13:$J$222,'C7 RESULTAT  20km TRAIL'!D$10,FALSE))</f>
        <v/>
      </c>
      <c r="E225" s="113" t="str">
        <f>IF(ISERROR(VLOOKUP($B225,'Course N°7--20 KM TRAIL'!$A$13:$J$222,'C7 RESULTAT  20km TRAIL'!F$10,FALSE)),"",VLOOKUP($B225,'Course N°7--20 KM TRAIL'!$A$13:$J$222,'C7 RESULTAT  20km TRAIL'!F$10,FALSE))</f>
        <v/>
      </c>
      <c r="F225" s="113" t="e">
        <f>VLOOKUP(B225,'Course N°7--20 KM TRAIL'!A:N,9,0)</f>
        <v>#N/A</v>
      </c>
      <c r="G225" s="204" t="str">
        <f t="shared" si="3"/>
        <v>h m s</v>
      </c>
      <c r="H225" s="204"/>
      <c r="I225" s="204"/>
    </row>
    <row r="226" spans="1:9" ht="20.100000000000001" customHeight="1" x14ac:dyDescent="0.2">
      <c r="A226" s="191">
        <v>214</v>
      </c>
      <c r="B226" s="192"/>
      <c r="C226" s="113" t="str">
        <f>IF(ISERROR(VLOOKUP($B226,'Course N°7--20 KM TRAIL'!$A$13:$J$222,'C7 RESULTAT  20km TRAIL'!C$10,FALSE)),"",VLOOKUP($B226,'Course N°7--20 KM TRAIL'!$A$13:$J$222,'C7 RESULTAT  20km TRAIL'!C$10,FALSE))</f>
        <v/>
      </c>
      <c r="D226" s="113" t="str">
        <f>IF(ISERROR(VLOOKUP($B226,'Course N°7--20 KM TRAIL'!$A$13:$J$222,'C7 RESULTAT  20km TRAIL'!D$10,FALSE)),"",VLOOKUP($B226,'Course N°7--20 KM TRAIL'!$A$13:$J$222,'C7 RESULTAT  20km TRAIL'!D$10,FALSE))</f>
        <v/>
      </c>
      <c r="E226" s="113" t="str">
        <f>IF(ISERROR(VLOOKUP($B226,'Course N°7--20 KM TRAIL'!$A$13:$J$222,'C7 RESULTAT  20km TRAIL'!F$10,FALSE)),"",VLOOKUP($B226,'Course N°7--20 KM TRAIL'!$A$13:$J$222,'C7 RESULTAT  20km TRAIL'!F$10,FALSE))</f>
        <v/>
      </c>
      <c r="F226" s="113" t="e">
        <f>VLOOKUP(B226,'Course N°7--20 KM TRAIL'!A:N,9,0)</f>
        <v>#N/A</v>
      </c>
      <c r="G226" s="204" t="str">
        <f t="shared" si="3"/>
        <v>h m s</v>
      </c>
      <c r="H226" s="204"/>
      <c r="I226" s="204"/>
    </row>
    <row r="227" spans="1:9" ht="20.100000000000001" customHeight="1" x14ac:dyDescent="0.2">
      <c r="A227" s="191">
        <v>215</v>
      </c>
      <c r="B227" s="192"/>
      <c r="C227" s="113" t="str">
        <f>IF(ISERROR(VLOOKUP($B227,'Course N°7--20 KM TRAIL'!$A$13:$J$222,'C7 RESULTAT  20km TRAIL'!C$10,FALSE)),"",VLOOKUP($B227,'Course N°7--20 KM TRAIL'!$A$13:$J$222,'C7 RESULTAT  20km TRAIL'!C$10,FALSE))</f>
        <v/>
      </c>
      <c r="D227" s="113" t="str">
        <f>IF(ISERROR(VLOOKUP($B227,'Course N°7--20 KM TRAIL'!$A$13:$J$222,'C7 RESULTAT  20km TRAIL'!D$10,FALSE)),"",VLOOKUP($B227,'Course N°7--20 KM TRAIL'!$A$13:$J$222,'C7 RESULTAT  20km TRAIL'!D$10,FALSE))</f>
        <v/>
      </c>
      <c r="E227" s="113" t="str">
        <f>IF(ISERROR(VLOOKUP($B227,'Course N°7--20 KM TRAIL'!$A$13:$J$222,'C7 RESULTAT  20km TRAIL'!F$10,FALSE)),"",VLOOKUP($B227,'Course N°7--20 KM TRAIL'!$A$13:$J$222,'C7 RESULTAT  20km TRAIL'!F$10,FALSE))</f>
        <v/>
      </c>
      <c r="F227" s="113" t="e">
        <f>VLOOKUP(B227,'Course N°7--20 KM TRAIL'!A:N,9,0)</f>
        <v>#N/A</v>
      </c>
      <c r="G227" s="204" t="str">
        <f t="shared" si="3"/>
        <v>h m s</v>
      </c>
      <c r="H227" s="204"/>
      <c r="I227" s="204"/>
    </row>
    <row r="228" spans="1:9" ht="20.100000000000001" customHeight="1" x14ac:dyDescent="0.2">
      <c r="A228" s="191">
        <v>216</v>
      </c>
      <c r="B228" s="192"/>
      <c r="C228" s="113" t="str">
        <f>IF(ISERROR(VLOOKUP($B228,'Course N°7--20 KM TRAIL'!$A$13:$J$222,'C7 RESULTAT  20km TRAIL'!C$10,FALSE)),"",VLOOKUP($B228,'Course N°7--20 KM TRAIL'!$A$13:$J$222,'C7 RESULTAT  20km TRAIL'!C$10,FALSE))</f>
        <v/>
      </c>
      <c r="D228" s="113" t="str">
        <f>IF(ISERROR(VLOOKUP($B228,'Course N°7--20 KM TRAIL'!$A$13:$J$222,'C7 RESULTAT  20km TRAIL'!D$10,FALSE)),"",VLOOKUP($B228,'Course N°7--20 KM TRAIL'!$A$13:$J$222,'C7 RESULTAT  20km TRAIL'!D$10,FALSE))</f>
        <v/>
      </c>
      <c r="E228" s="113" t="str">
        <f>IF(ISERROR(VLOOKUP($B228,'Course N°7--20 KM TRAIL'!$A$13:$J$222,'C7 RESULTAT  20km TRAIL'!F$10,FALSE)),"",VLOOKUP($B228,'Course N°7--20 KM TRAIL'!$A$13:$J$222,'C7 RESULTAT  20km TRAIL'!F$10,FALSE))</f>
        <v/>
      </c>
      <c r="F228" s="113" t="e">
        <f>VLOOKUP(B228,'Course N°7--20 KM TRAIL'!A:N,9,0)</f>
        <v>#N/A</v>
      </c>
      <c r="G228" s="204" t="str">
        <f t="shared" si="3"/>
        <v>h m s</v>
      </c>
      <c r="H228" s="204"/>
      <c r="I228" s="204"/>
    </row>
    <row r="229" spans="1:9" ht="20.100000000000001" customHeight="1" x14ac:dyDescent="0.2">
      <c r="A229" s="191">
        <v>217</v>
      </c>
      <c r="B229" s="192"/>
      <c r="C229" s="113" t="str">
        <f>IF(ISERROR(VLOOKUP($B229,'Course N°7--20 KM TRAIL'!$A$13:$J$222,'C7 RESULTAT  20km TRAIL'!C$10,FALSE)),"",VLOOKUP($B229,'Course N°7--20 KM TRAIL'!$A$13:$J$222,'C7 RESULTAT  20km TRAIL'!C$10,FALSE))</f>
        <v/>
      </c>
      <c r="D229" s="113" t="str">
        <f>IF(ISERROR(VLOOKUP($B229,'Course N°7--20 KM TRAIL'!$A$13:$J$222,'C7 RESULTAT  20km TRAIL'!D$10,FALSE)),"",VLOOKUP($B229,'Course N°7--20 KM TRAIL'!$A$13:$J$222,'C7 RESULTAT  20km TRAIL'!D$10,FALSE))</f>
        <v/>
      </c>
      <c r="E229" s="113" t="str">
        <f>IF(ISERROR(VLOOKUP($B229,'Course N°7--20 KM TRAIL'!$A$13:$J$222,'C7 RESULTAT  20km TRAIL'!F$10,FALSE)),"",VLOOKUP($B229,'Course N°7--20 KM TRAIL'!$A$13:$J$222,'C7 RESULTAT  20km TRAIL'!F$10,FALSE))</f>
        <v/>
      </c>
      <c r="F229" s="113" t="e">
        <f>VLOOKUP(B229,'Course N°7--20 KM TRAIL'!A:N,9,0)</f>
        <v>#N/A</v>
      </c>
      <c r="G229" s="204" t="str">
        <f t="shared" si="3"/>
        <v>h m s</v>
      </c>
      <c r="H229" s="204"/>
      <c r="I229" s="204"/>
    </row>
    <row r="230" spans="1:9" ht="20.100000000000001" customHeight="1" x14ac:dyDescent="0.2">
      <c r="A230" s="191">
        <v>218</v>
      </c>
      <c r="B230" s="192"/>
      <c r="C230" s="113" t="str">
        <f>IF(ISERROR(VLOOKUP($B230,'Course N°7--20 KM TRAIL'!$A$13:$J$222,'C7 RESULTAT  20km TRAIL'!C$10,FALSE)),"",VLOOKUP($B230,'Course N°7--20 KM TRAIL'!$A$13:$J$222,'C7 RESULTAT  20km TRAIL'!C$10,FALSE))</f>
        <v/>
      </c>
      <c r="D230" s="113" t="str">
        <f>IF(ISERROR(VLOOKUP($B230,'Course N°7--20 KM TRAIL'!$A$13:$J$222,'C7 RESULTAT  20km TRAIL'!D$10,FALSE)),"",VLOOKUP($B230,'Course N°7--20 KM TRAIL'!$A$13:$J$222,'C7 RESULTAT  20km TRAIL'!D$10,FALSE))</f>
        <v/>
      </c>
      <c r="E230" s="113" t="str">
        <f>IF(ISERROR(VLOOKUP($B230,'Course N°7--20 KM TRAIL'!$A$13:$J$222,'C7 RESULTAT  20km TRAIL'!F$10,FALSE)),"",VLOOKUP($B230,'Course N°7--20 KM TRAIL'!$A$13:$J$222,'C7 RESULTAT  20km TRAIL'!F$10,FALSE))</f>
        <v/>
      </c>
      <c r="F230" s="113" t="e">
        <f>VLOOKUP(B230,'Course N°7--20 KM TRAIL'!A:N,9,0)</f>
        <v>#N/A</v>
      </c>
      <c r="G230" s="204" t="str">
        <f t="shared" si="3"/>
        <v>h m s</v>
      </c>
      <c r="H230" s="204"/>
      <c r="I230" s="204"/>
    </row>
    <row r="231" spans="1:9" ht="20.100000000000001" customHeight="1" x14ac:dyDescent="0.2">
      <c r="A231" s="191">
        <v>219</v>
      </c>
      <c r="B231" s="192"/>
      <c r="C231" s="113" t="str">
        <f>IF(ISERROR(VLOOKUP($B231,'Course N°7--20 KM TRAIL'!$A$13:$J$222,'C7 RESULTAT  20km TRAIL'!C$10,FALSE)),"",VLOOKUP($B231,'Course N°7--20 KM TRAIL'!$A$13:$J$222,'C7 RESULTAT  20km TRAIL'!C$10,FALSE))</f>
        <v/>
      </c>
      <c r="D231" s="113" t="str">
        <f>IF(ISERROR(VLOOKUP($B231,'Course N°7--20 KM TRAIL'!$A$13:$J$222,'C7 RESULTAT  20km TRAIL'!D$10,FALSE)),"",VLOOKUP($B231,'Course N°7--20 KM TRAIL'!$A$13:$J$222,'C7 RESULTAT  20km TRAIL'!D$10,FALSE))</f>
        <v/>
      </c>
      <c r="E231" s="113" t="str">
        <f>IF(ISERROR(VLOOKUP($B231,'Course N°7--20 KM TRAIL'!$A$13:$J$222,'C7 RESULTAT  20km TRAIL'!F$10,FALSE)),"",VLOOKUP($B231,'Course N°7--20 KM TRAIL'!$A$13:$J$222,'C7 RESULTAT  20km TRAIL'!F$10,FALSE))</f>
        <v/>
      </c>
      <c r="F231" s="113" t="e">
        <f>VLOOKUP(B231,'Course N°7--20 KM TRAIL'!A:N,9,0)</f>
        <v>#N/A</v>
      </c>
      <c r="G231" s="204" t="str">
        <f t="shared" si="3"/>
        <v>h m s</v>
      </c>
      <c r="H231" s="204"/>
      <c r="I231" s="204"/>
    </row>
    <row r="232" spans="1:9" ht="20.100000000000001" customHeight="1" x14ac:dyDescent="0.2">
      <c r="A232" s="191">
        <v>220</v>
      </c>
      <c r="B232" s="192"/>
      <c r="C232" s="113" t="str">
        <f>IF(ISERROR(VLOOKUP($B232,'Course N°7--20 KM TRAIL'!$A$13:$J$222,'C7 RESULTAT  20km TRAIL'!C$10,FALSE)),"",VLOOKUP($B232,'Course N°7--20 KM TRAIL'!$A$13:$J$222,'C7 RESULTAT  20km TRAIL'!C$10,FALSE))</f>
        <v/>
      </c>
      <c r="D232" s="113" t="str">
        <f>IF(ISERROR(VLOOKUP($B232,'Course N°7--20 KM TRAIL'!$A$13:$J$222,'C7 RESULTAT  20km TRAIL'!D$10,FALSE)),"",VLOOKUP($B232,'Course N°7--20 KM TRAIL'!$A$13:$J$222,'C7 RESULTAT  20km TRAIL'!D$10,FALSE))</f>
        <v/>
      </c>
      <c r="E232" s="113" t="str">
        <f>IF(ISERROR(VLOOKUP($B232,'Course N°7--20 KM TRAIL'!$A$13:$J$222,'C7 RESULTAT  20km TRAIL'!F$10,FALSE)),"",VLOOKUP($B232,'Course N°7--20 KM TRAIL'!$A$13:$J$222,'C7 RESULTAT  20km TRAIL'!F$10,FALSE))</f>
        <v/>
      </c>
      <c r="F232" s="113" t="e">
        <f>VLOOKUP(B232,'Course N°7--20 KM TRAIL'!A:N,9,0)</f>
        <v>#N/A</v>
      </c>
      <c r="G232" s="204" t="str">
        <f t="shared" si="3"/>
        <v>h m s</v>
      </c>
      <c r="H232" s="204"/>
      <c r="I232" s="204"/>
    </row>
    <row r="233" spans="1:9" ht="20.100000000000001" customHeight="1" x14ac:dyDescent="0.2">
      <c r="A233" s="191">
        <v>221</v>
      </c>
      <c r="B233" s="192"/>
      <c r="C233" s="113" t="str">
        <f>IF(ISERROR(VLOOKUP($B233,'Course N°7--20 KM TRAIL'!$A$13:$J$222,'C7 RESULTAT  20km TRAIL'!C$10,FALSE)),"",VLOOKUP($B233,'Course N°7--20 KM TRAIL'!$A$13:$J$222,'C7 RESULTAT  20km TRAIL'!C$10,FALSE))</f>
        <v/>
      </c>
      <c r="D233" s="113" t="str">
        <f>IF(ISERROR(VLOOKUP($B233,'Course N°7--20 KM TRAIL'!$A$13:$J$222,'C7 RESULTAT  20km TRAIL'!D$10,FALSE)),"",VLOOKUP($B233,'Course N°7--20 KM TRAIL'!$A$13:$J$222,'C7 RESULTAT  20km TRAIL'!D$10,FALSE))</f>
        <v/>
      </c>
      <c r="E233" s="113" t="str">
        <f>IF(ISERROR(VLOOKUP($B233,'Course N°7--20 KM TRAIL'!$A$13:$J$222,'C7 RESULTAT  20km TRAIL'!F$10,FALSE)),"",VLOOKUP($B233,'Course N°7--20 KM TRAIL'!$A$13:$J$222,'C7 RESULTAT  20km TRAIL'!F$10,FALSE))</f>
        <v/>
      </c>
      <c r="F233" s="113" t="e">
        <f>VLOOKUP(B233,'Course N°7--20 KM TRAIL'!A:N,9,0)</f>
        <v>#N/A</v>
      </c>
      <c r="G233" s="204" t="str">
        <f t="shared" si="3"/>
        <v>h m s</v>
      </c>
      <c r="H233" s="204"/>
      <c r="I233" s="204"/>
    </row>
    <row r="234" spans="1:9" ht="20.100000000000001" customHeight="1" x14ac:dyDescent="0.2">
      <c r="A234" s="191">
        <v>222</v>
      </c>
      <c r="B234" s="192"/>
      <c r="C234" s="113" t="str">
        <f>IF(ISERROR(VLOOKUP($B234,'Course N°7--20 KM TRAIL'!$A$13:$J$222,'C7 RESULTAT  20km TRAIL'!C$10,FALSE)),"",VLOOKUP($B234,'Course N°7--20 KM TRAIL'!$A$13:$J$222,'C7 RESULTAT  20km TRAIL'!C$10,FALSE))</f>
        <v/>
      </c>
      <c r="D234" s="113" t="str">
        <f>IF(ISERROR(VLOOKUP($B234,'Course N°7--20 KM TRAIL'!$A$13:$J$222,'C7 RESULTAT  20km TRAIL'!D$10,FALSE)),"",VLOOKUP($B234,'Course N°7--20 KM TRAIL'!$A$13:$J$222,'C7 RESULTAT  20km TRAIL'!D$10,FALSE))</f>
        <v/>
      </c>
      <c r="E234" s="113" t="str">
        <f>IF(ISERROR(VLOOKUP($B234,'Course N°7--20 KM TRAIL'!$A$13:$J$222,'C7 RESULTAT  20km TRAIL'!F$10,FALSE)),"",VLOOKUP($B234,'Course N°7--20 KM TRAIL'!$A$13:$J$222,'C7 RESULTAT  20km TRAIL'!F$10,FALSE))</f>
        <v/>
      </c>
      <c r="F234" s="113" t="e">
        <f>VLOOKUP(B234,'Course N°7--20 KM TRAIL'!A:N,9,0)</f>
        <v>#N/A</v>
      </c>
      <c r="G234" s="204" t="str">
        <f t="shared" si="3"/>
        <v>h m s</v>
      </c>
      <c r="H234" s="204"/>
      <c r="I234" s="204"/>
    </row>
    <row r="235" spans="1:9" ht="20.100000000000001" customHeight="1" x14ac:dyDescent="0.2">
      <c r="A235" s="191">
        <v>223</v>
      </c>
      <c r="B235" s="192"/>
      <c r="C235" s="113" t="str">
        <f>IF(ISERROR(VLOOKUP($B235,'Course N°7--20 KM TRAIL'!$A$13:$J$222,'C7 RESULTAT  20km TRAIL'!C$10,FALSE)),"",VLOOKUP($B235,'Course N°7--20 KM TRAIL'!$A$13:$J$222,'C7 RESULTAT  20km TRAIL'!C$10,FALSE))</f>
        <v/>
      </c>
      <c r="D235" s="113" t="str">
        <f>IF(ISERROR(VLOOKUP($B235,'Course N°7--20 KM TRAIL'!$A$13:$J$222,'C7 RESULTAT  20km TRAIL'!D$10,FALSE)),"",VLOOKUP($B235,'Course N°7--20 KM TRAIL'!$A$13:$J$222,'C7 RESULTAT  20km TRAIL'!D$10,FALSE))</f>
        <v/>
      </c>
      <c r="E235" s="113" t="str">
        <f>IF(ISERROR(VLOOKUP($B235,'Course N°7--20 KM TRAIL'!$A$13:$J$222,'C7 RESULTAT  20km TRAIL'!F$10,FALSE)),"",VLOOKUP($B235,'Course N°7--20 KM TRAIL'!$A$13:$J$222,'C7 RESULTAT  20km TRAIL'!F$10,FALSE))</f>
        <v/>
      </c>
      <c r="F235" s="113" t="e">
        <f>VLOOKUP(B235,'Course N°7--20 KM TRAIL'!A:N,9,0)</f>
        <v>#N/A</v>
      </c>
      <c r="G235" s="204" t="str">
        <f t="shared" si="3"/>
        <v>h m s</v>
      </c>
      <c r="H235" s="204"/>
      <c r="I235" s="204"/>
    </row>
    <row r="236" spans="1:9" ht="20.100000000000001" customHeight="1" x14ac:dyDescent="0.2">
      <c r="A236" s="191">
        <v>224</v>
      </c>
      <c r="B236" s="192"/>
      <c r="C236" s="113" t="str">
        <f>IF(ISERROR(VLOOKUP($B236,'Course N°7--20 KM TRAIL'!$A$13:$J$222,'C7 RESULTAT  20km TRAIL'!C$10,FALSE)),"",VLOOKUP($B236,'Course N°7--20 KM TRAIL'!$A$13:$J$222,'C7 RESULTAT  20km TRAIL'!C$10,FALSE))</f>
        <v/>
      </c>
      <c r="D236" s="113" t="str">
        <f>IF(ISERROR(VLOOKUP($B236,'Course N°7--20 KM TRAIL'!$A$13:$J$222,'C7 RESULTAT  20km TRAIL'!D$10,FALSE)),"",VLOOKUP($B236,'Course N°7--20 KM TRAIL'!$A$13:$J$222,'C7 RESULTAT  20km TRAIL'!D$10,FALSE))</f>
        <v/>
      </c>
      <c r="E236" s="113" t="str">
        <f>IF(ISERROR(VLOOKUP($B236,'Course N°7--20 KM TRAIL'!$A$13:$J$222,'C7 RESULTAT  20km TRAIL'!F$10,FALSE)),"",VLOOKUP($B236,'Course N°7--20 KM TRAIL'!$A$13:$J$222,'C7 RESULTAT  20km TRAIL'!F$10,FALSE))</f>
        <v/>
      </c>
      <c r="F236" s="113" t="e">
        <f>VLOOKUP(B236,'Course N°7--20 KM TRAIL'!A:N,9,0)</f>
        <v>#N/A</v>
      </c>
      <c r="G236" s="204" t="str">
        <f t="shared" si="3"/>
        <v>h m s</v>
      </c>
      <c r="H236" s="204"/>
      <c r="I236" s="204"/>
    </row>
    <row r="237" spans="1:9" ht="20.100000000000001" customHeight="1" x14ac:dyDescent="0.2">
      <c r="A237" s="191">
        <v>225</v>
      </c>
      <c r="B237" s="192"/>
      <c r="C237" s="113" t="str">
        <f>IF(ISERROR(VLOOKUP($B237,'Course N°7--20 KM TRAIL'!$A$13:$J$222,'C7 RESULTAT  20km TRAIL'!C$10,FALSE)),"",VLOOKUP($B237,'Course N°7--20 KM TRAIL'!$A$13:$J$222,'C7 RESULTAT  20km TRAIL'!C$10,FALSE))</f>
        <v/>
      </c>
      <c r="D237" s="113" t="str">
        <f>IF(ISERROR(VLOOKUP($B237,'Course N°7--20 KM TRAIL'!$A$13:$J$222,'C7 RESULTAT  20km TRAIL'!D$10,FALSE)),"",VLOOKUP($B237,'Course N°7--20 KM TRAIL'!$A$13:$J$222,'C7 RESULTAT  20km TRAIL'!D$10,FALSE))</f>
        <v/>
      </c>
      <c r="E237" s="113" t="str">
        <f>IF(ISERROR(VLOOKUP($B237,'Course N°7--20 KM TRAIL'!$A$13:$J$222,'C7 RESULTAT  20km TRAIL'!F$10,FALSE)),"",VLOOKUP($B237,'Course N°7--20 KM TRAIL'!$A$13:$J$222,'C7 RESULTAT  20km TRAIL'!F$10,FALSE))</f>
        <v/>
      </c>
      <c r="F237" s="113" t="e">
        <f>VLOOKUP(B237,'Course N°7--20 KM TRAIL'!A:N,9,0)</f>
        <v>#N/A</v>
      </c>
      <c r="G237" s="204" t="str">
        <f t="shared" si="3"/>
        <v>h m s</v>
      </c>
      <c r="H237" s="204"/>
      <c r="I237" s="204"/>
    </row>
    <row r="238" spans="1:9" ht="20.100000000000001" customHeight="1" x14ac:dyDescent="0.2">
      <c r="A238" s="191">
        <v>226</v>
      </c>
      <c r="B238" s="192"/>
      <c r="C238" s="113" t="str">
        <f>IF(ISERROR(VLOOKUP($B238,'Course N°7--20 KM TRAIL'!$A$13:$J$222,'C7 RESULTAT  20km TRAIL'!C$10,FALSE)),"",VLOOKUP($B238,'Course N°7--20 KM TRAIL'!$A$13:$J$222,'C7 RESULTAT  20km TRAIL'!C$10,FALSE))</f>
        <v/>
      </c>
      <c r="D238" s="113" t="str">
        <f>IF(ISERROR(VLOOKUP($B238,'Course N°7--20 KM TRAIL'!$A$13:$J$222,'C7 RESULTAT  20km TRAIL'!D$10,FALSE)),"",VLOOKUP($B238,'Course N°7--20 KM TRAIL'!$A$13:$J$222,'C7 RESULTAT  20km TRAIL'!D$10,FALSE))</f>
        <v/>
      </c>
      <c r="E238" s="113" t="str">
        <f>IF(ISERROR(VLOOKUP($B238,'Course N°7--20 KM TRAIL'!$A$13:$J$222,'C7 RESULTAT  20km TRAIL'!F$10,FALSE)),"",VLOOKUP($B238,'Course N°7--20 KM TRAIL'!$A$13:$J$222,'C7 RESULTAT  20km TRAIL'!F$10,FALSE))</f>
        <v/>
      </c>
      <c r="F238" s="113" t="e">
        <f>VLOOKUP(B238,'Course N°7--20 KM TRAIL'!A:N,9,0)</f>
        <v>#N/A</v>
      </c>
      <c r="G238" s="204" t="str">
        <f t="shared" si="3"/>
        <v>h m s</v>
      </c>
      <c r="H238" s="204"/>
      <c r="I238" s="204"/>
    </row>
    <row r="239" spans="1:9" ht="20.100000000000001" customHeight="1" x14ac:dyDescent="0.2">
      <c r="A239" s="191">
        <v>227</v>
      </c>
      <c r="B239" s="192"/>
      <c r="C239" s="113" t="str">
        <f>IF(ISERROR(VLOOKUP($B239,'Course N°7--20 KM TRAIL'!$A$13:$J$222,'C7 RESULTAT  20km TRAIL'!C$10,FALSE)),"",VLOOKUP($B239,'Course N°7--20 KM TRAIL'!$A$13:$J$222,'C7 RESULTAT  20km TRAIL'!C$10,FALSE))</f>
        <v/>
      </c>
      <c r="D239" s="113" t="str">
        <f>IF(ISERROR(VLOOKUP($B239,'Course N°7--20 KM TRAIL'!$A$13:$J$222,'C7 RESULTAT  20km TRAIL'!D$10,FALSE)),"",VLOOKUP($B239,'Course N°7--20 KM TRAIL'!$A$13:$J$222,'C7 RESULTAT  20km TRAIL'!D$10,FALSE))</f>
        <v/>
      </c>
      <c r="E239" s="113" t="str">
        <f>IF(ISERROR(VLOOKUP($B239,'Course N°7--20 KM TRAIL'!$A$13:$J$222,'C7 RESULTAT  20km TRAIL'!F$10,FALSE)),"",VLOOKUP($B239,'Course N°7--20 KM TRAIL'!$A$13:$J$222,'C7 RESULTAT  20km TRAIL'!F$10,FALSE))</f>
        <v/>
      </c>
      <c r="F239" s="113" t="e">
        <f>VLOOKUP(B239,'Course N°7--20 KM TRAIL'!A:N,9,0)</f>
        <v>#N/A</v>
      </c>
      <c r="G239" s="204" t="str">
        <f t="shared" si="3"/>
        <v>h m s</v>
      </c>
      <c r="H239" s="204"/>
      <c r="I239" s="204"/>
    </row>
    <row r="240" spans="1:9" ht="20.100000000000001" customHeight="1" x14ac:dyDescent="0.2">
      <c r="A240" s="191">
        <v>228</v>
      </c>
      <c r="B240" s="192"/>
      <c r="C240" s="113" t="str">
        <f>IF(ISERROR(VLOOKUP($B240,'Course N°7--20 KM TRAIL'!$A$13:$J$222,'C7 RESULTAT  20km TRAIL'!C$10,FALSE)),"",VLOOKUP($B240,'Course N°7--20 KM TRAIL'!$A$13:$J$222,'C7 RESULTAT  20km TRAIL'!C$10,FALSE))</f>
        <v/>
      </c>
      <c r="D240" s="113" t="str">
        <f>IF(ISERROR(VLOOKUP($B240,'Course N°7--20 KM TRAIL'!$A$13:$J$222,'C7 RESULTAT  20km TRAIL'!D$10,FALSE)),"",VLOOKUP($B240,'Course N°7--20 KM TRAIL'!$A$13:$J$222,'C7 RESULTAT  20km TRAIL'!D$10,FALSE))</f>
        <v/>
      </c>
      <c r="E240" s="113" t="str">
        <f>IF(ISERROR(VLOOKUP($B240,'Course N°7--20 KM TRAIL'!$A$13:$J$222,'C7 RESULTAT  20km TRAIL'!F$10,FALSE)),"",VLOOKUP($B240,'Course N°7--20 KM TRAIL'!$A$13:$J$222,'C7 RESULTAT  20km TRAIL'!F$10,FALSE))</f>
        <v/>
      </c>
      <c r="F240" s="113" t="e">
        <f>VLOOKUP(B240,'Course N°7--20 KM TRAIL'!A:N,9,0)</f>
        <v>#N/A</v>
      </c>
      <c r="G240" s="204" t="str">
        <f t="shared" si="3"/>
        <v>h m s</v>
      </c>
      <c r="H240" s="204"/>
      <c r="I240" s="204"/>
    </row>
    <row r="241" spans="1:9" ht="20.100000000000001" customHeight="1" x14ac:dyDescent="0.2">
      <c r="A241" s="191">
        <v>229</v>
      </c>
      <c r="B241" s="192"/>
      <c r="C241" s="113" t="str">
        <f>IF(ISERROR(VLOOKUP($B241,'Course N°7--20 KM TRAIL'!$A$13:$J$222,'C7 RESULTAT  20km TRAIL'!C$10,FALSE)),"",VLOOKUP($B241,'Course N°7--20 KM TRAIL'!$A$13:$J$222,'C7 RESULTAT  20km TRAIL'!C$10,FALSE))</f>
        <v/>
      </c>
      <c r="D241" s="113" t="str">
        <f>IF(ISERROR(VLOOKUP($B241,'Course N°7--20 KM TRAIL'!$A$13:$J$222,'C7 RESULTAT  20km TRAIL'!D$10,FALSE)),"",VLOOKUP($B241,'Course N°7--20 KM TRAIL'!$A$13:$J$222,'C7 RESULTAT  20km TRAIL'!D$10,FALSE))</f>
        <v/>
      </c>
      <c r="E241" s="113" t="str">
        <f>IF(ISERROR(VLOOKUP($B241,'Course N°7--20 KM TRAIL'!$A$13:$J$222,'C7 RESULTAT  20km TRAIL'!F$10,FALSE)),"",VLOOKUP($B241,'Course N°7--20 KM TRAIL'!$A$13:$J$222,'C7 RESULTAT  20km TRAIL'!F$10,FALSE))</f>
        <v/>
      </c>
      <c r="F241" s="113" t="e">
        <f>VLOOKUP(B241,'Course N°7--20 KM TRAIL'!A:N,9,0)</f>
        <v>#N/A</v>
      </c>
      <c r="G241" s="204" t="str">
        <f t="shared" si="3"/>
        <v>h m s</v>
      </c>
      <c r="H241" s="204"/>
      <c r="I241" s="204"/>
    </row>
    <row r="242" spans="1:9" ht="20.100000000000001" customHeight="1" x14ac:dyDescent="0.2">
      <c r="A242" s="191">
        <v>230</v>
      </c>
      <c r="B242" s="192"/>
      <c r="C242" s="113" t="str">
        <f>IF(ISERROR(VLOOKUP($B242,'Course N°7--20 KM TRAIL'!$A$13:$J$222,'C7 RESULTAT  20km TRAIL'!C$10,FALSE)),"",VLOOKUP($B242,'Course N°7--20 KM TRAIL'!$A$13:$J$222,'C7 RESULTAT  20km TRAIL'!C$10,FALSE))</f>
        <v/>
      </c>
      <c r="D242" s="113" t="str">
        <f>IF(ISERROR(VLOOKUP($B242,'Course N°7--20 KM TRAIL'!$A$13:$J$222,'C7 RESULTAT  20km TRAIL'!D$10,FALSE)),"",VLOOKUP($B242,'Course N°7--20 KM TRAIL'!$A$13:$J$222,'C7 RESULTAT  20km TRAIL'!D$10,FALSE))</f>
        <v/>
      </c>
      <c r="E242" s="113" t="str">
        <f>IF(ISERROR(VLOOKUP($B242,'Course N°7--20 KM TRAIL'!$A$13:$J$222,'C7 RESULTAT  20km TRAIL'!F$10,FALSE)),"",VLOOKUP($B242,'Course N°7--20 KM TRAIL'!$A$13:$J$222,'C7 RESULTAT  20km TRAIL'!F$10,FALSE))</f>
        <v/>
      </c>
      <c r="F242" s="113" t="e">
        <f>VLOOKUP(B242,'Course N°7--20 KM TRAIL'!A:N,9,0)</f>
        <v>#N/A</v>
      </c>
      <c r="G242" s="204" t="str">
        <f t="shared" si="3"/>
        <v>h m s</v>
      </c>
      <c r="H242" s="204"/>
      <c r="I242" s="204"/>
    </row>
    <row r="243" spans="1:9" ht="20.100000000000001" customHeight="1" x14ac:dyDescent="0.2">
      <c r="A243" s="191">
        <v>231</v>
      </c>
      <c r="B243" s="192"/>
      <c r="C243" s="113" t="str">
        <f>IF(ISERROR(VLOOKUP($B243,'Course N°7--20 KM TRAIL'!$A$13:$J$222,'C7 RESULTAT  20km TRAIL'!C$10,FALSE)),"",VLOOKUP($B243,'Course N°7--20 KM TRAIL'!$A$13:$J$222,'C7 RESULTAT  20km TRAIL'!C$10,FALSE))</f>
        <v/>
      </c>
      <c r="D243" s="113" t="str">
        <f>IF(ISERROR(VLOOKUP($B243,'Course N°7--20 KM TRAIL'!$A$13:$J$222,'C7 RESULTAT  20km TRAIL'!D$10,FALSE)),"",VLOOKUP($B243,'Course N°7--20 KM TRAIL'!$A$13:$J$222,'C7 RESULTAT  20km TRAIL'!D$10,FALSE))</f>
        <v/>
      </c>
      <c r="E243" s="113" t="str">
        <f>IF(ISERROR(VLOOKUP($B243,'Course N°7--20 KM TRAIL'!$A$13:$J$222,'C7 RESULTAT  20km TRAIL'!F$10,FALSE)),"",VLOOKUP($B243,'Course N°7--20 KM TRAIL'!$A$13:$J$222,'C7 RESULTAT  20km TRAIL'!F$10,FALSE))</f>
        <v/>
      </c>
      <c r="F243" s="113" t="e">
        <f>VLOOKUP(B243,'Course N°7--20 KM TRAIL'!A:N,9,0)</f>
        <v>#N/A</v>
      </c>
      <c r="G243" s="204" t="str">
        <f t="shared" si="3"/>
        <v>h m s</v>
      </c>
      <c r="H243" s="204"/>
      <c r="I243" s="204"/>
    </row>
    <row r="244" spans="1:9" ht="20.100000000000001" customHeight="1" x14ac:dyDescent="0.2">
      <c r="A244" s="191">
        <v>232</v>
      </c>
      <c r="B244" s="192"/>
      <c r="C244" s="113" t="str">
        <f>IF(ISERROR(VLOOKUP($B244,'Course N°7--20 KM TRAIL'!$A$13:$J$222,'C7 RESULTAT  20km TRAIL'!C$10,FALSE)),"",VLOOKUP($B244,'Course N°7--20 KM TRAIL'!$A$13:$J$222,'C7 RESULTAT  20km TRAIL'!C$10,FALSE))</f>
        <v/>
      </c>
      <c r="D244" s="113" t="str">
        <f>IF(ISERROR(VLOOKUP($B244,'Course N°7--20 KM TRAIL'!$A$13:$J$222,'C7 RESULTAT  20km TRAIL'!D$10,FALSE)),"",VLOOKUP($B244,'Course N°7--20 KM TRAIL'!$A$13:$J$222,'C7 RESULTAT  20km TRAIL'!D$10,FALSE))</f>
        <v/>
      </c>
      <c r="E244" s="113" t="str">
        <f>IF(ISERROR(VLOOKUP($B244,'Course N°7--20 KM TRAIL'!$A$13:$J$222,'C7 RESULTAT  20km TRAIL'!F$10,FALSE)),"",VLOOKUP($B244,'Course N°7--20 KM TRAIL'!$A$13:$J$222,'C7 RESULTAT  20km TRAIL'!F$10,FALSE))</f>
        <v/>
      </c>
      <c r="F244" s="113" t="e">
        <f>VLOOKUP(B244,'Course N°7--20 KM TRAIL'!A:N,9,0)</f>
        <v>#N/A</v>
      </c>
      <c r="G244" s="204" t="str">
        <f t="shared" si="3"/>
        <v>h m s</v>
      </c>
      <c r="H244" s="204"/>
      <c r="I244" s="204"/>
    </row>
    <row r="245" spans="1:9" ht="20.100000000000001" customHeight="1" x14ac:dyDescent="0.2">
      <c r="A245" s="191">
        <v>233</v>
      </c>
      <c r="B245" s="192"/>
      <c r="C245" s="113" t="str">
        <f>IF(ISERROR(VLOOKUP($B245,'Course N°7--20 KM TRAIL'!$A$13:$J$222,'C7 RESULTAT  20km TRAIL'!C$10,FALSE)),"",VLOOKUP($B245,'Course N°7--20 KM TRAIL'!$A$13:$J$222,'C7 RESULTAT  20km TRAIL'!C$10,FALSE))</f>
        <v/>
      </c>
      <c r="D245" s="113" t="str">
        <f>IF(ISERROR(VLOOKUP($B245,'Course N°7--20 KM TRAIL'!$A$13:$J$222,'C7 RESULTAT  20km TRAIL'!D$10,FALSE)),"",VLOOKUP($B245,'Course N°7--20 KM TRAIL'!$A$13:$J$222,'C7 RESULTAT  20km TRAIL'!D$10,FALSE))</f>
        <v/>
      </c>
      <c r="E245" s="113" t="str">
        <f>IF(ISERROR(VLOOKUP($B245,'Course N°7--20 KM TRAIL'!$A$13:$J$222,'C7 RESULTAT  20km TRAIL'!F$10,FALSE)),"",VLOOKUP($B245,'Course N°7--20 KM TRAIL'!$A$13:$J$222,'C7 RESULTAT  20km TRAIL'!F$10,FALSE))</f>
        <v/>
      </c>
      <c r="F245" s="113" t="e">
        <f>VLOOKUP(B245,'Course N°7--20 KM TRAIL'!A:N,9,0)</f>
        <v>#N/A</v>
      </c>
      <c r="G245" s="204" t="str">
        <f t="shared" si="3"/>
        <v>h m s</v>
      </c>
      <c r="H245" s="204"/>
      <c r="I245" s="204"/>
    </row>
    <row r="246" spans="1:9" ht="20.100000000000001" customHeight="1" x14ac:dyDescent="0.2">
      <c r="A246" s="191">
        <v>234</v>
      </c>
      <c r="B246" s="192"/>
      <c r="C246" s="113" t="str">
        <f>IF(ISERROR(VLOOKUP($B246,'Course N°7--20 KM TRAIL'!$A$13:$J$222,'C7 RESULTAT  20km TRAIL'!C$10,FALSE)),"",VLOOKUP($B246,'Course N°7--20 KM TRAIL'!$A$13:$J$222,'C7 RESULTAT  20km TRAIL'!C$10,FALSE))</f>
        <v/>
      </c>
      <c r="D246" s="113" t="str">
        <f>IF(ISERROR(VLOOKUP($B246,'Course N°7--20 KM TRAIL'!$A$13:$J$222,'C7 RESULTAT  20km TRAIL'!D$10,FALSE)),"",VLOOKUP($B246,'Course N°7--20 KM TRAIL'!$A$13:$J$222,'C7 RESULTAT  20km TRAIL'!D$10,FALSE))</f>
        <v/>
      </c>
      <c r="E246" s="113" t="str">
        <f>IF(ISERROR(VLOOKUP($B246,'Course N°7--20 KM TRAIL'!$A$13:$J$222,'C7 RESULTAT  20km TRAIL'!F$10,FALSE)),"",VLOOKUP($B246,'Course N°7--20 KM TRAIL'!$A$13:$J$222,'C7 RESULTAT  20km TRAIL'!F$10,FALSE))</f>
        <v/>
      </c>
      <c r="F246" s="113" t="e">
        <f>VLOOKUP(B246,'Course N°7--20 KM TRAIL'!A:N,9,0)</f>
        <v>#N/A</v>
      </c>
      <c r="G246" s="204" t="str">
        <f t="shared" si="3"/>
        <v>h m s</v>
      </c>
      <c r="H246" s="204"/>
      <c r="I246" s="204"/>
    </row>
    <row r="247" spans="1:9" ht="20.100000000000001" customHeight="1" x14ac:dyDescent="0.2">
      <c r="A247" s="191">
        <v>235</v>
      </c>
      <c r="B247" s="192"/>
      <c r="C247" s="113" t="str">
        <f>IF(ISERROR(VLOOKUP($B247,'Course N°7--20 KM TRAIL'!$A$13:$J$222,'C7 RESULTAT  20km TRAIL'!C$10,FALSE)),"",VLOOKUP($B247,'Course N°7--20 KM TRAIL'!$A$13:$J$222,'C7 RESULTAT  20km TRAIL'!C$10,FALSE))</f>
        <v/>
      </c>
      <c r="D247" s="113" t="str">
        <f>IF(ISERROR(VLOOKUP($B247,'Course N°7--20 KM TRAIL'!$A$13:$J$222,'C7 RESULTAT  20km TRAIL'!D$10,FALSE)),"",VLOOKUP($B247,'Course N°7--20 KM TRAIL'!$A$13:$J$222,'C7 RESULTAT  20km TRAIL'!D$10,FALSE))</f>
        <v/>
      </c>
      <c r="E247" s="113" t="str">
        <f>IF(ISERROR(VLOOKUP($B247,'Course N°7--20 KM TRAIL'!$A$13:$J$222,'C7 RESULTAT  20km TRAIL'!F$10,FALSE)),"",VLOOKUP($B247,'Course N°7--20 KM TRAIL'!$A$13:$J$222,'C7 RESULTAT  20km TRAIL'!F$10,FALSE))</f>
        <v/>
      </c>
      <c r="F247" s="113" t="e">
        <f>VLOOKUP(B247,'Course N°7--20 KM TRAIL'!A:N,9,0)</f>
        <v>#N/A</v>
      </c>
      <c r="G247" s="204" t="str">
        <f t="shared" si="3"/>
        <v>h m s</v>
      </c>
      <c r="H247" s="204"/>
      <c r="I247" s="204"/>
    </row>
    <row r="248" spans="1:9" ht="20.100000000000001" customHeight="1" x14ac:dyDescent="0.2">
      <c r="A248" s="191">
        <v>236</v>
      </c>
      <c r="B248" s="192"/>
      <c r="C248" s="113" t="str">
        <f>IF(ISERROR(VLOOKUP($B248,'Course N°7--20 KM TRAIL'!$A$13:$J$222,'C7 RESULTAT  20km TRAIL'!C$10,FALSE)),"",VLOOKUP($B248,'Course N°7--20 KM TRAIL'!$A$13:$J$222,'C7 RESULTAT  20km TRAIL'!C$10,FALSE))</f>
        <v/>
      </c>
      <c r="D248" s="113" t="str">
        <f>IF(ISERROR(VLOOKUP($B248,'Course N°7--20 KM TRAIL'!$A$13:$J$222,'C7 RESULTAT  20km TRAIL'!D$10,FALSE)),"",VLOOKUP($B248,'Course N°7--20 KM TRAIL'!$A$13:$J$222,'C7 RESULTAT  20km TRAIL'!D$10,FALSE))</f>
        <v/>
      </c>
      <c r="E248" s="113" t="str">
        <f>IF(ISERROR(VLOOKUP($B248,'Course N°7--20 KM TRAIL'!$A$13:$J$222,'C7 RESULTAT  20km TRAIL'!F$10,FALSE)),"",VLOOKUP($B248,'Course N°7--20 KM TRAIL'!$A$13:$J$222,'C7 RESULTAT  20km TRAIL'!F$10,FALSE))</f>
        <v/>
      </c>
      <c r="F248" s="113" t="e">
        <f>VLOOKUP(B248,'Course N°7--20 KM TRAIL'!A:N,9,0)</f>
        <v>#N/A</v>
      </c>
      <c r="G248" s="204" t="str">
        <f t="shared" si="3"/>
        <v>h m s</v>
      </c>
      <c r="H248" s="204"/>
      <c r="I248" s="204"/>
    </row>
    <row r="249" spans="1:9" ht="14.25" x14ac:dyDescent="0.2">
      <c r="G249" s="210"/>
      <c r="H249" s="211"/>
      <c r="I249" s="212"/>
    </row>
    <row r="250" spans="1:9" ht="14.25" x14ac:dyDescent="0.2">
      <c r="G250" s="207"/>
      <c r="H250" s="208"/>
      <c r="I250" s="209"/>
    </row>
    <row r="251" spans="1:9" ht="14.25" x14ac:dyDescent="0.2">
      <c r="G251" s="207"/>
      <c r="H251" s="208"/>
      <c r="I251" s="209"/>
    </row>
    <row r="252" spans="1:9" ht="14.25" x14ac:dyDescent="0.2">
      <c r="G252" s="207"/>
      <c r="H252" s="208"/>
      <c r="I252" s="209"/>
    </row>
    <row r="253" spans="1:9" ht="14.25" x14ac:dyDescent="0.2">
      <c r="G253" s="207"/>
      <c r="H253" s="208"/>
      <c r="I253" s="209"/>
    </row>
    <row r="254" spans="1:9" ht="14.25" x14ac:dyDescent="0.2">
      <c r="G254" s="207"/>
      <c r="H254" s="208"/>
      <c r="I254" s="209"/>
    </row>
    <row r="255" spans="1:9" ht="14.25" x14ac:dyDescent="0.2">
      <c r="G255" s="207"/>
      <c r="H255" s="208"/>
      <c r="I255" s="209"/>
    </row>
    <row r="256" spans="1:9" ht="14.25" x14ac:dyDescent="0.2">
      <c r="G256" s="207"/>
      <c r="H256" s="208"/>
      <c r="I256" s="209"/>
    </row>
    <row r="257" spans="7:9" ht="14.25" x14ac:dyDescent="0.2">
      <c r="G257" s="207"/>
      <c r="H257" s="208"/>
      <c r="I257" s="209"/>
    </row>
    <row r="258" spans="7:9" ht="14.25" x14ac:dyDescent="0.2">
      <c r="G258" s="207"/>
      <c r="H258" s="208"/>
      <c r="I258" s="209"/>
    </row>
  </sheetData>
  <mergeCells count="249">
    <mergeCell ref="G254:I254"/>
    <mergeCell ref="G255:I255"/>
    <mergeCell ref="G256:I256"/>
    <mergeCell ref="G257:I257"/>
    <mergeCell ref="G258:I258"/>
    <mergeCell ref="G248:I248"/>
    <mergeCell ref="G249:I249"/>
    <mergeCell ref="G250:I250"/>
    <mergeCell ref="G251:I251"/>
    <mergeCell ref="G238:I238"/>
    <mergeCell ref="G239:I239"/>
    <mergeCell ref="G240:I240"/>
    <mergeCell ref="G241:I241"/>
    <mergeCell ref="G253:I253"/>
    <mergeCell ref="G242:I242"/>
    <mergeCell ref="G243:I243"/>
    <mergeCell ref="G244:I244"/>
    <mergeCell ref="G245:I245"/>
    <mergeCell ref="G246:I246"/>
    <mergeCell ref="G252:I252"/>
    <mergeCell ref="G247:I247"/>
    <mergeCell ref="G232:I232"/>
    <mergeCell ref="G233:I233"/>
    <mergeCell ref="G234:I234"/>
    <mergeCell ref="G235:I235"/>
    <mergeCell ref="G236:I236"/>
    <mergeCell ref="G237:I237"/>
    <mergeCell ref="G226:I226"/>
    <mergeCell ref="G227:I227"/>
    <mergeCell ref="G228:I228"/>
    <mergeCell ref="G229:I229"/>
    <mergeCell ref="G230:I230"/>
    <mergeCell ref="G231:I231"/>
    <mergeCell ref="G220:I220"/>
    <mergeCell ref="G221:I221"/>
    <mergeCell ref="G222:I222"/>
    <mergeCell ref="G223:I223"/>
    <mergeCell ref="G224:I224"/>
    <mergeCell ref="G225:I225"/>
    <mergeCell ref="G214:I214"/>
    <mergeCell ref="G215:I215"/>
    <mergeCell ref="G216:I216"/>
    <mergeCell ref="G217:I217"/>
    <mergeCell ref="G218:I218"/>
    <mergeCell ref="G219:I219"/>
    <mergeCell ref="G208:I208"/>
    <mergeCell ref="G209:I209"/>
    <mergeCell ref="G210:I210"/>
    <mergeCell ref="G211:I211"/>
    <mergeCell ref="G212:I212"/>
    <mergeCell ref="G213:I213"/>
    <mergeCell ref="G202:I202"/>
    <mergeCell ref="G203:I203"/>
    <mergeCell ref="G204:I204"/>
    <mergeCell ref="G205:I205"/>
    <mergeCell ref="G206:I206"/>
    <mergeCell ref="G207:I207"/>
    <mergeCell ref="G196:I196"/>
    <mergeCell ref="G197:I197"/>
    <mergeCell ref="G198:I198"/>
    <mergeCell ref="G199:I199"/>
    <mergeCell ref="G200:I200"/>
    <mergeCell ref="G201:I201"/>
    <mergeCell ref="G190:I190"/>
    <mergeCell ref="G191:I191"/>
    <mergeCell ref="G192:I192"/>
    <mergeCell ref="G193:I193"/>
    <mergeCell ref="G194:I194"/>
    <mergeCell ref="G195:I195"/>
    <mergeCell ref="G184:I184"/>
    <mergeCell ref="G185:I185"/>
    <mergeCell ref="G186:I186"/>
    <mergeCell ref="G187:I187"/>
    <mergeCell ref="G188:I188"/>
    <mergeCell ref="G189:I189"/>
    <mergeCell ref="G178:I178"/>
    <mergeCell ref="G179:I179"/>
    <mergeCell ref="G180:I180"/>
    <mergeCell ref="G181:I181"/>
    <mergeCell ref="G182:I182"/>
    <mergeCell ref="G183:I183"/>
    <mergeCell ref="G172:I172"/>
    <mergeCell ref="G173:I173"/>
    <mergeCell ref="G174:I174"/>
    <mergeCell ref="G175:I175"/>
    <mergeCell ref="G176:I176"/>
    <mergeCell ref="G177:I177"/>
    <mergeCell ref="G166:I166"/>
    <mergeCell ref="G167:I167"/>
    <mergeCell ref="G168:I168"/>
    <mergeCell ref="G169:I169"/>
    <mergeCell ref="G170:I170"/>
    <mergeCell ref="G171:I171"/>
    <mergeCell ref="G160:I160"/>
    <mergeCell ref="G161:I161"/>
    <mergeCell ref="G162:I162"/>
    <mergeCell ref="G163:I163"/>
    <mergeCell ref="G164:I164"/>
    <mergeCell ref="G165:I165"/>
    <mergeCell ref="G154:I154"/>
    <mergeCell ref="G155:I155"/>
    <mergeCell ref="G156:I156"/>
    <mergeCell ref="G157:I157"/>
    <mergeCell ref="G158:I158"/>
    <mergeCell ref="G159:I159"/>
    <mergeCell ref="G148:I148"/>
    <mergeCell ref="G149:I149"/>
    <mergeCell ref="G150:I150"/>
    <mergeCell ref="G151:I151"/>
    <mergeCell ref="G152:I152"/>
    <mergeCell ref="G153:I153"/>
    <mergeCell ref="G142:I142"/>
    <mergeCell ref="G143:I143"/>
    <mergeCell ref="G144:I144"/>
    <mergeCell ref="G145:I145"/>
    <mergeCell ref="G146:I146"/>
    <mergeCell ref="G147:I147"/>
    <mergeCell ref="G136:I136"/>
    <mergeCell ref="G137:I137"/>
    <mergeCell ref="G138:I138"/>
    <mergeCell ref="G139:I139"/>
    <mergeCell ref="G140:I140"/>
    <mergeCell ref="G141:I141"/>
    <mergeCell ref="G130:I130"/>
    <mergeCell ref="G131:I131"/>
    <mergeCell ref="G132:I132"/>
    <mergeCell ref="G133:I133"/>
    <mergeCell ref="G134:I134"/>
    <mergeCell ref="G135:I135"/>
    <mergeCell ref="G124:I124"/>
    <mergeCell ref="G125:I125"/>
    <mergeCell ref="G126:I126"/>
    <mergeCell ref="G127:I127"/>
    <mergeCell ref="G128:I128"/>
    <mergeCell ref="G129:I129"/>
    <mergeCell ref="G118:I118"/>
    <mergeCell ref="G119:I119"/>
    <mergeCell ref="G120:I120"/>
    <mergeCell ref="G121:I121"/>
    <mergeCell ref="G122:I122"/>
    <mergeCell ref="G123:I123"/>
    <mergeCell ref="G112:I112"/>
    <mergeCell ref="G113:I113"/>
    <mergeCell ref="G114:I114"/>
    <mergeCell ref="G115:I115"/>
    <mergeCell ref="G116:I116"/>
    <mergeCell ref="G117:I117"/>
    <mergeCell ref="G106:I106"/>
    <mergeCell ref="G107:I107"/>
    <mergeCell ref="G108:I108"/>
    <mergeCell ref="G109:I109"/>
    <mergeCell ref="G110:I110"/>
    <mergeCell ref="G111:I111"/>
    <mergeCell ref="G100:I100"/>
    <mergeCell ref="G101:I101"/>
    <mergeCell ref="G102:I102"/>
    <mergeCell ref="G103:I103"/>
    <mergeCell ref="G104:I104"/>
    <mergeCell ref="G105:I105"/>
    <mergeCell ref="G94:I94"/>
    <mergeCell ref="G95:I95"/>
    <mergeCell ref="G96:I96"/>
    <mergeCell ref="G97:I97"/>
    <mergeCell ref="G98:I98"/>
    <mergeCell ref="G99:I99"/>
    <mergeCell ref="G88:I88"/>
    <mergeCell ref="G89:I89"/>
    <mergeCell ref="G90:I90"/>
    <mergeCell ref="G91:I91"/>
    <mergeCell ref="G92:I92"/>
    <mergeCell ref="G93:I93"/>
    <mergeCell ref="G82:I82"/>
    <mergeCell ref="G83:I83"/>
    <mergeCell ref="G84:I84"/>
    <mergeCell ref="G85:I85"/>
    <mergeCell ref="G86:I86"/>
    <mergeCell ref="G87:I87"/>
    <mergeCell ref="G76:I76"/>
    <mergeCell ref="G77:I77"/>
    <mergeCell ref="G78:I78"/>
    <mergeCell ref="G79:I79"/>
    <mergeCell ref="G80:I80"/>
    <mergeCell ref="G81:I81"/>
    <mergeCell ref="G70:I70"/>
    <mergeCell ref="G71:I71"/>
    <mergeCell ref="G72:I72"/>
    <mergeCell ref="G73:I73"/>
    <mergeCell ref="G74:I74"/>
    <mergeCell ref="G75:I75"/>
    <mergeCell ref="G64:I64"/>
    <mergeCell ref="G65:I65"/>
    <mergeCell ref="G66:I66"/>
    <mergeCell ref="G67:I67"/>
    <mergeCell ref="G68:I68"/>
    <mergeCell ref="G69:I69"/>
    <mergeCell ref="G58:I58"/>
    <mergeCell ref="G59:I59"/>
    <mergeCell ref="G60:I60"/>
    <mergeCell ref="G61:I61"/>
    <mergeCell ref="G62:I62"/>
    <mergeCell ref="G63:I63"/>
    <mergeCell ref="G52:I52"/>
    <mergeCell ref="G53:I53"/>
    <mergeCell ref="G54:I54"/>
    <mergeCell ref="G55:I55"/>
    <mergeCell ref="G56:I56"/>
    <mergeCell ref="G57:I57"/>
    <mergeCell ref="G46:I46"/>
    <mergeCell ref="G47:I47"/>
    <mergeCell ref="G48:I48"/>
    <mergeCell ref="G49:I49"/>
    <mergeCell ref="G50:I50"/>
    <mergeCell ref="G51:I51"/>
    <mergeCell ref="G40:I40"/>
    <mergeCell ref="G41:I41"/>
    <mergeCell ref="G42:I42"/>
    <mergeCell ref="G43:I43"/>
    <mergeCell ref="G44:I44"/>
    <mergeCell ref="G45:I45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A4:B4"/>
    <mergeCell ref="A1:E2"/>
    <mergeCell ref="G11:I11"/>
    <mergeCell ref="G13:I13"/>
    <mergeCell ref="G14:I14"/>
    <mergeCell ref="G15:I15"/>
  </mergeCells>
  <phoneticPr fontId="2" type="noConversion"/>
  <pageMargins left="0.39370078740157483" right="0.39370078740157483" top="0.39370078740157483" bottom="0.39370078740157483" header="0.11811023622047245" footer="0.11811023622047245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207"/>
  <sheetViews>
    <sheetView tabSelected="1" topLeftCell="A16" zoomScale="50" zoomScaleNormal="50" workbookViewId="0">
      <selection activeCell="S200" sqref="S200"/>
    </sheetView>
  </sheetViews>
  <sheetFormatPr baseColWidth="10" defaultRowHeight="12.75" x14ac:dyDescent="0.2"/>
  <cols>
    <col min="1" max="1" width="5.28515625" style="4" customWidth="1"/>
    <col min="2" max="2" width="33.5703125" style="15" bestFit="1" customWidth="1"/>
    <col min="3" max="3" width="22.7109375" style="4" bestFit="1" customWidth="1"/>
    <col min="4" max="4" width="13.140625" style="4" bestFit="1" customWidth="1"/>
    <col min="5" max="5" width="12.42578125" style="4" customWidth="1"/>
    <col min="6" max="6" width="7.5703125" style="4" bestFit="1" customWidth="1"/>
    <col min="7" max="7" width="16" style="4" customWidth="1"/>
    <col min="8" max="8" width="12.5703125" style="15" bestFit="1" customWidth="1"/>
    <col min="9" max="9" width="23" style="4" customWidth="1"/>
    <col min="10" max="10" width="7.42578125" style="4" customWidth="1"/>
    <col min="11" max="11" width="12.140625" style="4" bestFit="1" customWidth="1"/>
    <col min="12" max="12" width="16.42578125" style="4" customWidth="1"/>
    <col min="13" max="13" width="11.7109375" style="17" customWidth="1"/>
    <col min="14" max="14" width="41" style="31" bestFit="1" customWidth="1"/>
    <col min="15" max="15" width="20" style="4" bestFit="1" customWidth="1"/>
  </cols>
  <sheetData>
    <row r="1" spans="1:16" x14ac:dyDescent="0.2">
      <c r="I1" s="13"/>
      <c r="K1" s="5"/>
      <c r="L1" s="5"/>
      <c r="M1" s="4"/>
    </row>
    <row r="2" spans="1:16" ht="12.75" customHeight="1" x14ac:dyDescent="0.2">
      <c r="B2" s="26" t="s">
        <v>170</v>
      </c>
      <c r="C2" s="27"/>
      <c r="D2" s="27"/>
      <c r="E2" s="27"/>
      <c r="I2" s="25" t="s">
        <v>164</v>
      </c>
      <c r="J2" s="23" t="s">
        <v>179</v>
      </c>
      <c r="K2" s="5"/>
      <c r="L2" s="5"/>
      <c r="M2" s="4"/>
    </row>
    <row r="3" spans="1:16" ht="12.75" customHeight="1" x14ac:dyDescent="0.2">
      <c r="A3" s="27"/>
      <c r="B3" s="27"/>
      <c r="C3" s="27"/>
      <c r="D3" s="27"/>
      <c r="E3" s="27"/>
      <c r="I3" s="25" t="s">
        <v>13</v>
      </c>
      <c r="J3" s="23" t="s">
        <v>171</v>
      </c>
      <c r="K3" s="5"/>
      <c r="M3"/>
    </row>
    <row r="4" spans="1:16" x14ac:dyDescent="0.2">
      <c r="I4" s="25" t="s">
        <v>18</v>
      </c>
      <c r="J4" s="23" t="s">
        <v>172</v>
      </c>
      <c r="K4" s="24"/>
      <c r="M4"/>
    </row>
    <row r="5" spans="1:16" x14ac:dyDescent="0.2">
      <c r="C5" s="16" t="s">
        <v>26</v>
      </c>
      <c r="D5" s="16"/>
      <c r="E5" s="16" t="s">
        <v>31</v>
      </c>
      <c r="F5" s="16"/>
      <c r="G5" s="16"/>
      <c r="I5" s="25" t="s">
        <v>14</v>
      </c>
      <c r="J5" s="23" t="s">
        <v>173</v>
      </c>
      <c r="K5" s="24"/>
      <c r="M5"/>
      <c r="O5" s="16"/>
    </row>
    <row r="6" spans="1:16" x14ac:dyDescent="0.2">
      <c r="C6" s="16" t="s">
        <v>9</v>
      </c>
      <c r="D6" s="16"/>
      <c r="I6" s="25" t="s">
        <v>15</v>
      </c>
      <c r="J6" s="23" t="s">
        <v>175</v>
      </c>
      <c r="K6" s="24"/>
      <c r="M6"/>
    </row>
    <row r="7" spans="1:16" ht="12.75" customHeight="1" x14ac:dyDescent="0.2">
      <c r="A7" s="213" t="s">
        <v>27</v>
      </c>
      <c r="B7" s="95"/>
      <c r="C7" s="96"/>
      <c r="D7" s="96"/>
      <c r="E7" s="96"/>
      <c r="F7" s="96"/>
      <c r="G7" s="96"/>
      <c r="H7" s="95"/>
      <c r="I7" s="95" t="s">
        <v>16</v>
      </c>
      <c r="J7" s="97" t="s">
        <v>176</v>
      </c>
      <c r="K7" s="98"/>
      <c r="L7" s="96"/>
      <c r="M7" s="97"/>
      <c r="N7" s="97"/>
      <c r="O7" s="96"/>
    </row>
    <row r="8" spans="1:16" ht="12.75" customHeight="1" x14ac:dyDescent="0.2">
      <c r="A8" s="213"/>
      <c r="B8" s="95"/>
      <c r="C8" s="96"/>
      <c r="D8" s="96"/>
      <c r="E8" s="96"/>
      <c r="F8" s="96"/>
      <c r="G8" s="96"/>
      <c r="H8" s="95"/>
      <c r="I8" s="95" t="s">
        <v>17</v>
      </c>
      <c r="J8" s="97" t="s">
        <v>177</v>
      </c>
      <c r="K8" s="98"/>
      <c r="L8" s="96"/>
      <c r="M8" s="97"/>
      <c r="N8" s="97"/>
      <c r="O8" s="96"/>
    </row>
    <row r="9" spans="1:16" x14ac:dyDescent="0.2">
      <c r="A9" s="213"/>
      <c r="B9" s="95"/>
      <c r="C9" s="96"/>
      <c r="D9" s="96"/>
      <c r="E9" s="96"/>
      <c r="F9" s="96"/>
      <c r="G9" s="96"/>
      <c r="H9" s="95"/>
      <c r="I9" s="95" t="s">
        <v>19</v>
      </c>
      <c r="J9" s="97" t="s">
        <v>174</v>
      </c>
      <c r="K9" s="98"/>
      <c r="L9" s="96"/>
      <c r="M9" s="97"/>
      <c r="N9" s="97"/>
      <c r="O9" s="96"/>
    </row>
    <row r="10" spans="1:16" x14ac:dyDescent="0.2">
      <c r="A10" s="213"/>
      <c r="B10" s="95"/>
      <c r="C10" s="96"/>
      <c r="D10" s="96"/>
      <c r="E10" s="160" t="s">
        <v>10</v>
      </c>
      <c r="F10" s="160"/>
      <c r="G10" s="160"/>
      <c r="H10" s="95"/>
      <c r="I10" s="96"/>
      <c r="J10" s="96"/>
      <c r="K10" s="96"/>
      <c r="L10" s="96"/>
      <c r="M10" s="96"/>
      <c r="N10" s="97"/>
      <c r="O10" s="99"/>
    </row>
    <row r="11" spans="1:16" x14ac:dyDescent="0.2">
      <c r="A11" s="213"/>
      <c r="B11" s="176" t="s">
        <v>0</v>
      </c>
      <c r="C11" s="162" t="s">
        <v>21</v>
      </c>
      <c r="D11" s="162" t="s">
        <v>657</v>
      </c>
      <c r="E11" s="162" t="s">
        <v>23</v>
      </c>
      <c r="F11" s="163" t="s">
        <v>29</v>
      </c>
      <c r="G11" s="162" t="s">
        <v>22</v>
      </c>
      <c r="H11" s="162" t="s">
        <v>11</v>
      </c>
      <c r="I11" s="162" t="s">
        <v>2</v>
      </c>
      <c r="J11" s="162" t="s">
        <v>3</v>
      </c>
      <c r="K11" s="162" t="s">
        <v>12</v>
      </c>
      <c r="L11" s="162" t="s">
        <v>28</v>
      </c>
      <c r="M11" s="164" t="s">
        <v>20</v>
      </c>
      <c r="N11" s="165" t="s">
        <v>30</v>
      </c>
      <c r="O11" s="162" t="s">
        <v>672</v>
      </c>
      <c r="P11" s="193" t="s">
        <v>739</v>
      </c>
    </row>
    <row r="12" spans="1:16" x14ac:dyDescent="0.2">
      <c r="A12" s="166"/>
      <c r="B12" s="162"/>
      <c r="C12" s="166"/>
      <c r="D12" s="166"/>
      <c r="E12" s="167"/>
      <c r="F12" s="167"/>
      <c r="G12" s="167"/>
      <c r="H12" s="168"/>
      <c r="I12" s="166"/>
      <c r="J12" s="166"/>
      <c r="K12" s="166"/>
      <c r="L12" s="166"/>
      <c r="M12" s="164"/>
      <c r="N12" s="169"/>
      <c r="O12" s="167"/>
    </row>
    <row r="13" spans="1:16" ht="20.100000000000001" customHeight="1" x14ac:dyDescent="0.2">
      <c r="A13" s="177">
        <v>501</v>
      </c>
      <c r="B13" s="170" t="s">
        <v>106</v>
      </c>
      <c r="C13" s="160" t="s">
        <v>73</v>
      </c>
      <c r="D13" s="160" t="s">
        <v>658</v>
      </c>
      <c r="E13" s="171" t="s">
        <v>180</v>
      </c>
      <c r="F13" s="172">
        <v>80290</v>
      </c>
      <c r="G13" s="172" t="s">
        <v>181</v>
      </c>
      <c r="H13" s="168" t="str">
        <f>IF(O13=Catégorie!$D$13,
    IF(
            ((J13&lt;=Catégorie!$C$6)*(J13&gt;=Catégorie!$B$6)),
             IF(D13="H",Catégorie!$D$6,Catégorie!$E$6),
          IF(
            ((J13&lt;=Catégorie!$C$5)*(J13&gt;=Catégorie!$B$5)),
             IF(D13="H",Catégorie!$D$5,Catégorie!$E$5),
          IF(
            ((J13&lt;=Catégorie!$C$4)*(J13&gt;=Catégorie!$B$4)),
             IF(D13="H",Catégorie!$D$4,Catégorie!$E$4),
          IF(
            ((J13&lt;=Catégorie!$C$3)*(J13&gt;=Catégorie!$B$3)),
             IF(D13="H",Catégorie!$D$3,Catégorie!$E$3),
            )
            )
            )
        ),
 IF(
       J13&lt;=Catégorie!$C$10,
        IF(D13="H",Catégorie!$D$10,Catégorie!$E$10),
          IF(
            ((J13&lt;=Catégorie!$C$9)*(J13&gt;=Catégorie!$B$9)),
             IF(D13="H",Catégorie!$D$9,Catégorie!$E$9),
          IF(
            ((J13&lt;=Catégorie!$C$8)*(J13&gt;=Catégorie!$B$8)),
             IF(D13="H",Catégorie!$D$8,Catégorie!$E$8),
          IF(
            ((J13&lt;=Catégorie!$C$7)*(J13&gt;=Catégorie!$B$7)),
             IF(D13="H",Catégorie!$D$7,Catégorie!$E$7),
   )
   )
   )
 )
)</f>
        <v>VH1</v>
      </c>
      <c r="I13" s="160"/>
      <c r="J13" s="160">
        <v>1972</v>
      </c>
      <c r="K13" s="160"/>
      <c r="L13" s="160"/>
      <c r="M13" s="160" t="s">
        <v>34</v>
      </c>
      <c r="N13" s="160" t="s">
        <v>314</v>
      </c>
      <c r="O13" s="168" t="str">
        <f>IF(J13="","An !", IF(((D13&lt;&gt;"H") * (D13&lt;&gt;"F")),"Sexe !",
IF(J13&lt;=Catégorie!$C$14,Catégorie!$D$14,IF(((J13&gt;=Catégorie!$B$13)*(J13&lt;=Catégorie!$C$13)),Catégorie!$D$13,"Inconnu"))
))</f>
        <v>CAT2</v>
      </c>
      <c r="P13">
        <v>1</v>
      </c>
    </row>
    <row r="14" spans="1:16" ht="20.100000000000001" customHeight="1" x14ac:dyDescent="0.2">
      <c r="A14" s="177">
        <v>502</v>
      </c>
      <c r="B14" s="170" t="s">
        <v>182</v>
      </c>
      <c r="C14" s="160" t="s">
        <v>183</v>
      </c>
      <c r="D14" s="160" t="s">
        <v>659</v>
      </c>
      <c r="E14" s="171" t="s">
        <v>184</v>
      </c>
      <c r="F14" s="172">
        <v>60380</v>
      </c>
      <c r="G14" s="172" t="s">
        <v>185</v>
      </c>
      <c r="H14" s="168" t="str">
        <f>IF(O14=Catégorie!$D$13,
    IF(
            ((J14&lt;=Catégorie!$C$6)*(J14&gt;=Catégorie!$B$6)),
             IF(D14="H",Catégorie!$D$6,Catégorie!$E$6),
          IF(
            ((J14&lt;=Catégorie!$C$5)*(J14&gt;=Catégorie!$B$5)),
             IF(D14="H",Catégorie!$D$5,Catégorie!$E$5),
          IF(
            ((J14&lt;=Catégorie!$C$4)*(J14&gt;=Catégorie!$B$4)),
             IF(D14="H",Catégorie!$D$4,Catégorie!$E$4),
          IF(
            ((J14&lt;=Catégorie!$C$3)*(J14&gt;=Catégorie!$B$3)),
             IF(D14="H",Catégorie!$D$3,Catégorie!$E$3),
            )
            )
            )
        ),
 IF(
       J14&lt;=Catégorie!$C$10,
        IF(D14="H",Catégorie!$D$10,Catégorie!$E$10),
          IF(
            ((J14&lt;=Catégorie!$C$9)*(J14&gt;=Catégorie!$B$9)),
             IF(D14="H",Catégorie!$D$9,Catégorie!$E$9),
          IF(
            ((J14&lt;=Catégorie!$C$8)*(J14&gt;=Catégorie!$B$8)),
             IF(D14="H",Catégorie!$D$8,Catégorie!$E$8),
          IF(
            ((J14&lt;=Catégorie!$C$7)*(J14&gt;=Catégorie!$B$7)),
             IF(D14="H",Catégorie!$D$7,Catégorie!$E$7),
   )
   )
   )
 )
)</f>
        <v>SF</v>
      </c>
      <c r="I14" s="160"/>
      <c r="J14" s="160">
        <v>1978</v>
      </c>
      <c r="K14" s="160"/>
      <c r="L14" s="160"/>
      <c r="M14" s="160" t="s">
        <v>34</v>
      </c>
      <c r="N14" s="160" t="s">
        <v>315</v>
      </c>
      <c r="O14" s="168" t="str">
        <f>IF(J14="","An !", IF(((D14&lt;&gt;"H") * (D14&lt;&gt;"F")),"Sexe !",
IF(J14&lt;=Catégorie!$C$14,Catégorie!$D$14,IF(((J14&gt;=Catégorie!$B$13)*(J14&lt;=Catégorie!$C$13)),Catégorie!$D$13,"Inconnu"))
))</f>
        <v>CAT1</v>
      </c>
      <c r="P14">
        <v>2</v>
      </c>
    </row>
    <row r="15" spans="1:16" ht="20.100000000000001" customHeight="1" x14ac:dyDescent="0.2">
      <c r="A15" s="177">
        <v>503</v>
      </c>
      <c r="B15" s="170" t="s">
        <v>186</v>
      </c>
      <c r="C15" s="160" t="s">
        <v>187</v>
      </c>
      <c r="D15" s="160" t="s">
        <v>659</v>
      </c>
      <c r="E15" s="171" t="s">
        <v>188</v>
      </c>
      <c r="F15" s="172">
        <v>60380</v>
      </c>
      <c r="G15" s="172" t="s">
        <v>189</v>
      </c>
      <c r="H15" s="168" t="str">
        <f>IF(O15=Catégorie!$D$13,
    IF(
            ((J15&lt;=Catégorie!$C$6)*(J15&gt;=Catégorie!$B$6)),
             IF(D15="H",Catégorie!$D$6,Catégorie!$E$6),
          IF(
            ((J15&lt;=Catégorie!$C$5)*(J15&gt;=Catégorie!$B$5)),
             IF(D15="H",Catégorie!$D$5,Catégorie!$E$5),
          IF(
            ((J15&lt;=Catégorie!$C$4)*(J15&gt;=Catégorie!$B$4)),
             IF(D15="H",Catégorie!$D$4,Catégorie!$E$4),
          IF(
            ((J15&lt;=Catégorie!$C$3)*(J15&gt;=Catégorie!$B$3)),
             IF(D15="H",Catégorie!$D$3,Catégorie!$E$3),
            )
            )
            )
        ),
 IF(
       J15&lt;=Catégorie!$C$10,
        IF(D15="H",Catégorie!$D$10,Catégorie!$E$10),
          IF(
            ((J15&lt;=Catégorie!$C$9)*(J15&gt;=Catégorie!$B$9)),
             IF(D15="H",Catégorie!$D$9,Catégorie!$E$9),
          IF(
            ((J15&lt;=Catégorie!$C$8)*(J15&gt;=Catégorie!$B$8)),
             IF(D15="H",Catégorie!$D$8,Catégorie!$E$8),
          IF(
            ((J15&lt;=Catégorie!$C$7)*(J15&gt;=Catégorie!$B$7)),
             IF(D15="H",Catégorie!$D$7,Catégorie!$E$7),
   )
   )
   )
 )
)</f>
        <v>SF</v>
      </c>
      <c r="I15" s="160"/>
      <c r="J15" s="160">
        <v>1982</v>
      </c>
      <c r="K15" s="160"/>
      <c r="L15" s="160"/>
      <c r="M15" s="160" t="s">
        <v>34</v>
      </c>
      <c r="N15" s="160" t="s">
        <v>316</v>
      </c>
      <c r="O15" s="168" t="str">
        <f>IF(J15="","An !", IF(((D15&lt;&gt;"H") * (D15&lt;&gt;"F")),"Sexe !",
IF(J15&lt;=Catégorie!$C$14,Catégorie!$D$14,IF(((J15&gt;=Catégorie!$B$13)*(J15&lt;=Catégorie!$C$13)),Catégorie!$D$13,"Inconnu"))
))</f>
        <v>CAT1</v>
      </c>
      <c r="P15">
        <v>3</v>
      </c>
    </row>
    <row r="16" spans="1:16" ht="20.100000000000001" customHeight="1" x14ac:dyDescent="0.2">
      <c r="A16" s="177">
        <v>504</v>
      </c>
      <c r="B16" s="170" t="s">
        <v>190</v>
      </c>
      <c r="C16" s="160" t="s">
        <v>191</v>
      </c>
      <c r="D16" s="160" t="s">
        <v>658</v>
      </c>
      <c r="E16" s="172"/>
      <c r="F16" s="172"/>
      <c r="G16" s="172"/>
      <c r="H16" s="168" t="str">
        <f>IF(O16=Catégorie!$D$13,
    IF(
            ((J16&lt;=Catégorie!$C$6)*(J16&gt;=Catégorie!$B$6)),
             IF(D16="H",Catégorie!$D$6,Catégorie!$E$6),
          IF(
            ((J16&lt;=Catégorie!$C$5)*(J16&gt;=Catégorie!$B$5)),
             IF(D16="H",Catégorie!$D$5,Catégorie!$E$5),
          IF(
            ((J16&lt;=Catégorie!$C$4)*(J16&gt;=Catégorie!$B$4)),
             IF(D16="H",Catégorie!$D$4,Catégorie!$E$4),
          IF(
            ((J16&lt;=Catégorie!$C$3)*(J16&gt;=Catégorie!$B$3)),
             IF(D16="H",Catégorie!$D$3,Catégorie!$E$3),
            )
            )
            )
        ),
 IF(
       J16&lt;=Catégorie!$C$10,
        IF(D16="H",Catégorie!$D$10,Catégorie!$E$10),
          IF(
            ((J16&lt;=Catégorie!$C$9)*(J16&gt;=Catégorie!$B$9)),
             IF(D16="H",Catégorie!$D$9,Catégorie!$E$9),
          IF(
            ((J16&lt;=Catégorie!$C$8)*(J16&gt;=Catégorie!$B$8)),
             IF(D16="H",Catégorie!$D$8,Catégorie!$E$8),
          IF(
            ((J16&lt;=Catégorie!$C$7)*(J16&gt;=Catégorie!$B$7)),
             IF(D16="H",Catégorie!$D$7,Catégorie!$E$7),
   )
   )
   )
 )
)</f>
        <v>VH4</v>
      </c>
      <c r="I16" s="160"/>
      <c r="J16" s="160"/>
      <c r="K16" s="160"/>
      <c r="L16" s="160" t="s">
        <v>192</v>
      </c>
      <c r="M16" s="160" t="s">
        <v>192</v>
      </c>
      <c r="N16" s="160"/>
      <c r="O16" s="168" t="str">
        <f>IF(J16="","An !", IF(((D16&lt;&gt;"H") * (D16&lt;&gt;"F")),"Sexe !",
IF(J16&lt;=Catégorie!$C$14,Catégorie!$D$14,IF(((J16&gt;=Catégorie!$B$13)*(J16&lt;=Catégorie!$C$13)),Catégorie!$D$13,"Inconnu"))
))</f>
        <v>An !</v>
      </c>
      <c r="P16">
        <v>4</v>
      </c>
    </row>
    <row r="17" spans="1:16" ht="20.100000000000001" customHeight="1" x14ac:dyDescent="0.2">
      <c r="A17" s="196">
        <v>505</v>
      </c>
      <c r="B17" s="195" t="s">
        <v>193</v>
      </c>
      <c r="C17" s="160" t="s">
        <v>194</v>
      </c>
      <c r="D17" s="160" t="s">
        <v>659</v>
      </c>
      <c r="E17" s="172"/>
      <c r="F17" s="172"/>
      <c r="G17" s="172"/>
      <c r="H17" s="168" t="str">
        <f>IF(O17=Catégorie!$D$13,
    IF(
            ((J17&lt;=Catégorie!$C$6)*(J17&gt;=Catégorie!$B$6)),
             IF(D17="H",Catégorie!$D$6,Catégorie!$E$6),
          IF(
            ((J17&lt;=Catégorie!$C$5)*(J17&gt;=Catégorie!$B$5)),
             IF(D17="H",Catégorie!$D$5,Catégorie!$E$5),
          IF(
            ((J17&lt;=Catégorie!$C$4)*(J17&gt;=Catégorie!$B$4)),
             IF(D17="H",Catégorie!$D$4,Catégorie!$E$4),
          IF(
            ((J17&lt;=Catégorie!$C$3)*(J17&gt;=Catégorie!$B$3)),
             IF(D17="H",Catégorie!$D$3,Catégorie!$E$3),
            )
            )
            )
        ),
 IF(
       J17&lt;=Catégorie!$C$10,
        IF(D17="H",Catégorie!$D$10,Catégorie!$E$10),
          IF(
            ((J17&lt;=Catégorie!$C$9)*(J17&gt;=Catégorie!$B$9)),
             IF(D17="H",Catégorie!$D$9,Catégorie!$E$9),
          IF(
            ((J17&lt;=Catégorie!$C$8)*(J17&gt;=Catégorie!$B$8)),
             IF(D17="H",Catégorie!$D$8,Catégorie!$E$8),
          IF(
            ((J17&lt;=Catégorie!$C$7)*(J17&gt;=Catégorie!$B$7)),
             IF(D17="H",Catégorie!$D$7,Catégorie!$E$7),
   )
   )
   )
 )
)</f>
        <v>VF4</v>
      </c>
      <c r="I17" s="160"/>
      <c r="J17" s="160"/>
      <c r="K17" s="160"/>
      <c r="L17" s="160" t="s">
        <v>192</v>
      </c>
      <c r="M17" s="160" t="s">
        <v>192</v>
      </c>
      <c r="N17" s="160"/>
      <c r="O17" s="168" t="str">
        <f>IF(J17="","An !", IF(((D17&lt;&gt;"H") * (D17&lt;&gt;"F")),"Sexe !",
IF(J17&lt;=Catégorie!$C$14,Catégorie!$D$14,IF(((J17&gt;=Catégorie!$B$13)*(J17&lt;=Catégorie!$C$13)),Catégorie!$D$13,"Inconnu"))
))</f>
        <v>An !</v>
      </c>
      <c r="P17">
        <v>5</v>
      </c>
    </row>
    <row r="18" spans="1:16" ht="20.100000000000001" customHeight="1" x14ac:dyDescent="0.2">
      <c r="A18" s="177">
        <v>506</v>
      </c>
      <c r="B18" s="170" t="s">
        <v>119</v>
      </c>
      <c r="C18" s="160" t="s">
        <v>195</v>
      </c>
      <c r="D18" s="160" t="s">
        <v>658</v>
      </c>
      <c r="E18" s="172"/>
      <c r="F18" s="172"/>
      <c r="G18" s="172"/>
      <c r="H18" s="168" t="str">
        <f>IF(O18=Catégorie!$D$13,
    IF(
            ((J18&lt;=Catégorie!$C$6)*(J18&gt;=Catégorie!$B$6)),
             IF(D18="H",Catégorie!$D$6,Catégorie!$E$6),
          IF(
            ((J18&lt;=Catégorie!$C$5)*(J18&gt;=Catégorie!$B$5)),
             IF(D18="H",Catégorie!$D$5,Catégorie!$E$5),
          IF(
            ((J18&lt;=Catégorie!$C$4)*(J18&gt;=Catégorie!$B$4)),
             IF(D18="H",Catégorie!$D$4,Catégorie!$E$4),
          IF(
            ((J18&lt;=Catégorie!$C$3)*(J18&gt;=Catégorie!$B$3)),
             IF(D18="H",Catégorie!$D$3,Catégorie!$E$3),
            )
            )
            )
        ),
 IF(
       J18&lt;=Catégorie!$C$10,
        IF(D18="H",Catégorie!$D$10,Catégorie!$E$10),
          IF(
            ((J18&lt;=Catégorie!$C$9)*(J18&gt;=Catégorie!$B$9)),
             IF(D18="H",Catégorie!$D$9,Catégorie!$E$9),
          IF(
            ((J18&lt;=Catégorie!$C$8)*(J18&gt;=Catégorie!$B$8)),
             IF(D18="H",Catégorie!$D$8,Catégorie!$E$8),
          IF(
            ((J18&lt;=Catégorie!$C$7)*(J18&gt;=Catégorie!$B$7)),
             IF(D18="H",Catégorie!$D$7,Catégorie!$E$7),
   )
   )
   )
 )
)</f>
        <v>VH4</v>
      </c>
      <c r="I18" s="160"/>
      <c r="J18" s="160"/>
      <c r="K18" s="160"/>
      <c r="L18" s="160" t="s">
        <v>192</v>
      </c>
      <c r="M18" s="160" t="s">
        <v>192</v>
      </c>
      <c r="N18" s="160"/>
      <c r="O18" s="168" t="str">
        <f>IF(J18="","An !", IF(((D18&lt;&gt;"H") * (D18&lt;&gt;"F")),"Sexe !",
IF(J18&lt;=Catégorie!$C$14,Catégorie!$D$14,IF(((J18&gt;=Catégorie!$B$13)*(J18&lt;=Catégorie!$C$13)),Catégorie!$D$13,"Inconnu"))
))</f>
        <v>An !</v>
      </c>
      <c r="P18">
        <v>6</v>
      </c>
    </row>
    <row r="19" spans="1:16" ht="20.100000000000001" customHeight="1" x14ac:dyDescent="0.2">
      <c r="A19" s="177">
        <v>507</v>
      </c>
      <c r="B19" s="170" t="s">
        <v>83</v>
      </c>
      <c r="C19" s="160" t="s">
        <v>196</v>
      </c>
      <c r="D19" s="160" t="s">
        <v>658</v>
      </c>
      <c r="E19" s="172"/>
      <c r="F19" s="172"/>
      <c r="G19" s="172"/>
      <c r="H19" s="168" t="str">
        <f>IF(O19=Catégorie!$D$13,
    IF(
            ((J19&lt;=Catégorie!$C$6)*(J19&gt;=Catégorie!$B$6)),
             IF(D19="H",Catégorie!$D$6,Catégorie!$E$6),
          IF(
            ((J19&lt;=Catégorie!$C$5)*(J19&gt;=Catégorie!$B$5)),
             IF(D19="H",Catégorie!$D$5,Catégorie!$E$5),
          IF(
            ((J19&lt;=Catégorie!$C$4)*(J19&gt;=Catégorie!$B$4)),
             IF(D19="H",Catégorie!$D$4,Catégorie!$E$4),
          IF(
            ((J19&lt;=Catégorie!$C$3)*(J19&gt;=Catégorie!$B$3)),
             IF(D19="H",Catégorie!$D$3,Catégorie!$E$3),
            )
            )
            )
        ),
 IF(
       J19&lt;=Catégorie!$C$10,
        IF(D19="H",Catégorie!$D$10,Catégorie!$E$10),
          IF(
            ((J19&lt;=Catégorie!$C$9)*(J19&gt;=Catégorie!$B$9)),
             IF(D19="H",Catégorie!$D$9,Catégorie!$E$9),
          IF(
            ((J19&lt;=Catégorie!$C$8)*(J19&gt;=Catégorie!$B$8)),
             IF(D19="H",Catégorie!$D$8,Catégorie!$E$8),
          IF(
            ((J19&lt;=Catégorie!$C$7)*(J19&gt;=Catégorie!$B$7)),
             IF(D19="H",Catégorie!$D$7,Catégorie!$E$7),
   )
   )
   )
 )
)</f>
        <v>VH3</v>
      </c>
      <c r="I19" s="160"/>
      <c r="J19" s="160">
        <v>1953</v>
      </c>
      <c r="K19" s="160">
        <v>61077196</v>
      </c>
      <c r="L19" s="160"/>
      <c r="M19" s="160"/>
      <c r="N19" s="160"/>
      <c r="O19" s="168" t="str">
        <f>IF(J19="","An !", IF(((D19&lt;&gt;"H") * (D19&lt;&gt;"F")),"Sexe !",
IF(J19&lt;=Catégorie!$C$14,Catégorie!$D$14,IF(((J19&gt;=Catégorie!$B$13)*(J19&lt;=Catégorie!$C$13)),Catégorie!$D$13,"Inconnu"))
))</f>
        <v>CAT2</v>
      </c>
      <c r="P19">
        <v>7</v>
      </c>
    </row>
    <row r="20" spans="1:16" ht="20.100000000000001" customHeight="1" x14ac:dyDescent="0.2">
      <c r="A20" s="177">
        <v>508</v>
      </c>
      <c r="B20" s="170" t="s">
        <v>197</v>
      </c>
      <c r="C20" s="160" t="s">
        <v>198</v>
      </c>
      <c r="D20" s="160" t="s">
        <v>659</v>
      </c>
      <c r="E20" s="172"/>
      <c r="F20" s="172"/>
      <c r="G20" s="172"/>
      <c r="H20" s="168" t="str">
        <f>IF(O20=Catégorie!$D$13,
    IF(
            ((J20&lt;=Catégorie!$C$6)*(J20&gt;=Catégorie!$B$6)),
             IF(D20="H",Catégorie!$D$6,Catégorie!$E$6),
          IF(
            ((J20&lt;=Catégorie!$C$5)*(J20&gt;=Catégorie!$B$5)),
             IF(D20="H",Catégorie!$D$5,Catégorie!$E$5),
          IF(
            ((J20&lt;=Catégorie!$C$4)*(J20&gt;=Catégorie!$B$4)),
             IF(D20="H",Catégorie!$D$4,Catégorie!$E$4),
          IF(
            ((J20&lt;=Catégorie!$C$3)*(J20&gt;=Catégorie!$B$3)),
             IF(D20="H",Catégorie!$D$3,Catégorie!$E$3),
            )
            )
            )
        ),
 IF(
       J20&lt;=Catégorie!$C$10,
        IF(D20="H",Catégorie!$D$10,Catégorie!$E$10),
          IF(
            ((J20&lt;=Catégorie!$C$9)*(J20&gt;=Catégorie!$B$9)),
             IF(D20="H",Catégorie!$D$9,Catégorie!$E$9),
          IF(
            ((J20&lt;=Catégorie!$C$8)*(J20&gt;=Catégorie!$B$8)),
             IF(D20="H",Catégorie!$D$8,Catégorie!$E$8),
          IF(
            ((J20&lt;=Catégorie!$C$7)*(J20&gt;=Catégorie!$B$7)),
             IF(D20="H",Catégorie!$D$7,Catégorie!$E$7),
   )
   )
   )
 )
)</f>
        <v>SF</v>
      </c>
      <c r="I20" s="160"/>
      <c r="J20" s="160">
        <v>1994</v>
      </c>
      <c r="K20" s="160">
        <v>958981805</v>
      </c>
      <c r="L20" s="160"/>
      <c r="M20" s="160"/>
      <c r="N20" s="160"/>
      <c r="O20" s="168" t="str">
        <f>IF(J20="","An !", IF(((D20&lt;&gt;"H") * (D20&lt;&gt;"F")),"Sexe !",
IF(J20&lt;=Catégorie!$C$14,Catégorie!$D$14,IF(((J20&gt;=Catégorie!$B$13)*(J20&lt;=Catégorie!$C$13)),Catégorie!$D$13,"Inconnu"))
))</f>
        <v>CAT1</v>
      </c>
      <c r="P20">
        <v>8</v>
      </c>
    </row>
    <row r="21" spans="1:16" ht="20.100000000000001" customHeight="1" x14ac:dyDescent="0.2">
      <c r="A21" s="177">
        <v>509</v>
      </c>
      <c r="B21" s="170" t="s">
        <v>199</v>
      </c>
      <c r="C21" s="160" t="s">
        <v>200</v>
      </c>
      <c r="D21" s="160" t="s">
        <v>659</v>
      </c>
      <c r="E21" s="172"/>
      <c r="F21" s="172"/>
      <c r="G21" s="172"/>
      <c r="H21" s="168" t="str">
        <f>IF(O21=Catégorie!$D$13,
    IF(
            ((J21&lt;=Catégorie!$C$6)*(J21&gt;=Catégorie!$B$6)),
             IF(D21="H",Catégorie!$D$6,Catégorie!$E$6),
          IF(
            ((J21&lt;=Catégorie!$C$5)*(J21&gt;=Catégorie!$B$5)),
             IF(D21="H",Catégorie!$D$5,Catégorie!$E$5),
          IF(
            ((J21&lt;=Catégorie!$C$4)*(J21&gt;=Catégorie!$B$4)),
             IF(D21="H",Catégorie!$D$4,Catégorie!$E$4),
          IF(
            ((J21&lt;=Catégorie!$C$3)*(J21&gt;=Catégorie!$B$3)),
             IF(D21="H",Catégorie!$D$3,Catégorie!$E$3),
            )
            )
            )
        ),
 IF(
       J21&lt;=Catégorie!$C$10,
        IF(D21="H",Catégorie!$D$10,Catégorie!$E$10),
          IF(
            ((J21&lt;=Catégorie!$C$9)*(J21&gt;=Catégorie!$B$9)),
             IF(D21="H",Catégorie!$D$9,Catégorie!$E$9),
          IF(
            ((J21&lt;=Catégorie!$C$8)*(J21&gt;=Catégorie!$B$8)),
             IF(D21="H",Catégorie!$D$8,Catégorie!$E$8),
          IF(
            ((J21&lt;=Catégorie!$C$7)*(J21&gt;=Catégorie!$B$7)),
             IF(D21="H",Catégorie!$D$7,Catégorie!$E$7),
   )
   )
   )
 )
)</f>
        <v>SF</v>
      </c>
      <c r="I21" s="160"/>
      <c r="J21" s="160">
        <v>1980</v>
      </c>
      <c r="K21" s="160">
        <v>95884274</v>
      </c>
      <c r="L21" s="160"/>
      <c r="M21" s="160"/>
      <c r="N21" s="160"/>
      <c r="O21" s="168" t="str">
        <f>IF(J21="","An !", IF(((D21&lt;&gt;"H") * (D21&lt;&gt;"F")),"Sexe !",
IF(J21&lt;=Catégorie!$C$14,Catégorie!$D$14,IF(((J21&gt;=Catégorie!$B$13)*(J21&lt;=Catégorie!$C$13)),Catégorie!$D$13,"Inconnu"))
))</f>
        <v>CAT1</v>
      </c>
      <c r="P21">
        <v>9</v>
      </c>
    </row>
    <row r="22" spans="1:16" ht="20.100000000000001" customHeight="1" x14ac:dyDescent="0.2">
      <c r="A22" s="196">
        <v>510</v>
      </c>
      <c r="B22" s="195" t="s">
        <v>201</v>
      </c>
      <c r="C22" s="160" t="s">
        <v>202</v>
      </c>
      <c r="D22" s="160" t="s">
        <v>659</v>
      </c>
      <c r="E22" s="172"/>
      <c r="F22" s="172"/>
      <c r="G22" s="172"/>
      <c r="H22" s="168" t="str">
        <f>IF(O22=Catégorie!$D$13,
    IF(
            ((J22&lt;=Catégorie!$C$6)*(J22&gt;=Catégorie!$B$6)),
             IF(D22="H",Catégorie!$D$6,Catégorie!$E$6),
          IF(
            ((J22&lt;=Catégorie!$C$5)*(J22&gt;=Catégorie!$B$5)),
             IF(D22="H",Catégorie!$D$5,Catégorie!$E$5),
          IF(
            ((J22&lt;=Catégorie!$C$4)*(J22&gt;=Catégorie!$B$4)),
             IF(D22="H",Catégorie!$D$4,Catégorie!$E$4),
          IF(
            ((J22&lt;=Catégorie!$C$3)*(J22&gt;=Catégorie!$B$3)),
             IF(D22="H",Catégorie!$D$3,Catégorie!$E$3),
            )
            )
            )
        ),
 IF(
       J22&lt;=Catégorie!$C$10,
        IF(D22="H",Catégorie!$D$10,Catégorie!$E$10),
          IF(
            ((J22&lt;=Catégorie!$C$9)*(J22&gt;=Catégorie!$B$9)),
             IF(D22="H",Catégorie!$D$9,Catégorie!$E$9),
          IF(
            ((J22&lt;=Catégorie!$C$8)*(J22&gt;=Catégorie!$B$8)),
             IF(D22="H",Catégorie!$D$8,Catégorie!$E$8),
          IF(
            ((J22&lt;=Catégorie!$C$7)*(J22&gt;=Catégorie!$B$7)),
             IF(D22="H",Catégorie!$D$7,Catégorie!$E$7),
   )
   )
   )
 )
)</f>
        <v>SF</v>
      </c>
      <c r="I22" s="160"/>
      <c r="J22" s="160">
        <v>1984</v>
      </c>
      <c r="K22" s="160"/>
      <c r="L22" s="160" t="s">
        <v>34</v>
      </c>
      <c r="M22" s="160"/>
      <c r="N22" s="160"/>
      <c r="O22" s="168" t="str">
        <f>IF(J22="","An !", IF(((D22&lt;&gt;"H") * (D22&lt;&gt;"F")),"Sexe !",
IF(J22&lt;=Catégorie!$C$14,Catégorie!$D$14,IF(((J22&gt;=Catégorie!$B$13)*(J22&lt;=Catégorie!$C$13)),Catégorie!$D$13,"Inconnu"))
))</f>
        <v>CAT1</v>
      </c>
      <c r="P22">
        <v>10</v>
      </c>
    </row>
    <row r="23" spans="1:16" ht="20.100000000000001" customHeight="1" x14ac:dyDescent="0.2">
      <c r="A23" s="177">
        <v>511</v>
      </c>
      <c r="B23" s="170" t="s">
        <v>203</v>
      </c>
      <c r="C23" s="160" t="s">
        <v>204</v>
      </c>
      <c r="D23" s="160" t="s">
        <v>658</v>
      </c>
      <c r="E23" s="171"/>
      <c r="F23" s="171"/>
      <c r="G23" s="171"/>
      <c r="H23" s="168" t="str">
        <f>IF(O23=Catégorie!$D$13,
    IF(
            ((J23&lt;=Catégorie!$C$6)*(J23&gt;=Catégorie!$B$6)),
             IF(D23="H",Catégorie!$D$6,Catégorie!$E$6),
          IF(
            ((J23&lt;=Catégorie!$C$5)*(J23&gt;=Catégorie!$B$5)),
             IF(D23="H",Catégorie!$D$5,Catégorie!$E$5),
          IF(
            ((J23&lt;=Catégorie!$C$4)*(J23&gt;=Catégorie!$B$4)),
             IF(D23="H",Catégorie!$D$4,Catégorie!$E$4),
          IF(
            ((J23&lt;=Catégorie!$C$3)*(J23&gt;=Catégorie!$B$3)),
             IF(D23="H",Catégorie!$D$3,Catégorie!$E$3),
            )
            )
            )
        ),
 IF(
       J23&lt;=Catégorie!$C$10,
        IF(D23="H",Catégorie!$D$10,Catégorie!$E$10),
          IF(
            ((J23&lt;=Catégorie!$C$9)*(J23&gt;=Catégorie!$B$9)),
             IF(D23="H",Catégorie!$D$9,Catégorie!$E$9),
          IF(
            ((J23&lt;=Catégorie!$C$8)*(J23&gt;=Catégorie!$B$8)),
             IF(D23="H",Catégorie!$D$8,Catégorie!$E$8),
          IF(
            ((J23&lt;=Catégorie!$C$7)*(J23&gt;=Catégorie!$B$7)),
             IF(D23="H",Catégorie!$D$7,Catégorie!$E$7),
   )
   )
   )
 )
)</f>
        <v>SH</v>
      </c>
      <c r="I23" s="160"/>
      <c r="J23" s="160">
        <v>1982</v>
      </c>
      <c r="K23" s="160"/>
      <c r="L23" s="160" t="s">
        <v>34</v>
      </c>
      <c r="M23" s="160"/>
      <c r="N23" s="160"/>
      <c r="O23" s="168" t="str">
        <f>IF(J23="","An !", IF(((D23&lt;&gt;"H") * (D23&lt;&gt;"F")),"Sexe !",
IF(J23&lt;=Catégorie!$C$14,Catégorie!$D$14,IF(((J23&gt;=Catégorie!$B$13)*(J23&lt;=Catégorie!$C$13)),Catégorie!$D$13,"Inconnu"))
))</f>
        <v>CAT1</v>
      </c>
      <c r="P23">
        <v>11</v>
      </c>
    </row>
    <row r="24" spans="1:16" ht="20.100000000000001" customHeight="1" x14ac:dyDescent="0.2">
      <c r="A24" s="177">
        <v>512</v>
      </c>
      <c r="B24" s="170" t="s">
        <v>205</v>
      </c>
      <c r="C24" s="160" t="s">
        <v>206</v>
      </c>
      <c r="D24" s="160" t="s">
        <v>658</v>
      </c>
      <c r="E24" s="171" t="s">
        <v>207</v>
      </c>
      <c r="F24" s="171">
        <v>80690</v>
      </c>
      <c r="G24" s="171" t="s">
        <v>208</v>
      </c>
      <c r="H24" s="168" t="str">
        <f>IF(O24=Catégorie!$D$13,
    IF(
            ((J24&lt;=Catégorie!$C$6)*(J24&gt;=Catégorie!$B$6)),
             IF(D24="H",Catégorie!$D$6,Catégorie!$E$6),
          IF(
            ((J24&lt;=Catégorie!$C$5)*(J24&gt;=Catégorie!$B$5)),
             IF(D24="H",Catégorie!$D$5,Catégorie!$E$5),
          IF(
            ((J24&lt;=Catégorie!$C$4)*(J24&gt;=Catégorie!$B$4)),
             IF(D24="H",Catégorie!$D$4,Catégorie!$E$4),
          IF(
            ((J24&lt;=Catégorie!$C$3)*(J24&gt;=Catégorie!$B$3)),
             IF(D24="H",Catégorie!$D$3,Catégorie!$E$3),
            )
            )
            )
        ),
 IF(
       J24&lt;=Catégorie!$C$10,
        IF(D24="H",Catégorie!$D$10,Catégorie!$E$10),
          IF(
            ((J24&lt;=Catégorie!$C$9)*(J24&gt;=Catégorie!$B$9)),
             IF(D24="H",Catégorie!$D$9,Catégorie!$E$9),
          IF(
            ((J24&lt;=Catégorie!$C$8)*(J24&gt;=Catégorie!$B$8)),
             IF(D24="H",Catégorie!$D$8,Catégorie!$E$8),
          IF(
            ((J24&lt;=Catégorie!$C$7)*(J24&gt;=Catégorie!$B$7)),
             IF(D24="H",Catégorie!$D$7,Catégorie!$E$7),
   )
   )
   )
 )
)</f>
        <v>SH</v>
      </c>
      <c r="I24" s="160"/>
      <c r="J24" s="160">
        <v>1989</v>
      </c>
      <c r="K24" s="160"/>
      <c r="L24" s="160"/>
      <c r="M24" s="160"/>
      <c r="N24" s="160" t="s">
        <v>317</v>
      </c>
      <c r="O24" s="168" t="str">
        <f>IF(J24="","An !", IF(((D24&lt;&gt;"H") * (D24&lt;&gt;"F")),"Sexe !",
IF(J24&lt;=Catégorie!$C$14,Catégorie!$D$14,IF(((J24&gt;=Catégorie!$B$13)*(J24&lt;=Catégorie!$C$13)),Catégorie!$D$13,"Inconnu"))
))</f>
        <v>CAT1</v>
      </c>
      <c r="P24">
        <v>12</v>
      </c>
    </row>
    <row r="25" spans="1:16" ht="20.100000000000001" customHeight="1" x14ac:dyDescent="0.2">
      <c r="A25" s="177">
        <v>513</v>
      </c>
      <c r="B25" s="170" t="s">
        <v>146</v>
      </c>
      <c r="C25" s="160" t="s">
        <v>209</v>
      </c>
      <c r="D25" s="160" t="s">
        <v>659</v>
      </c>
      <c r="E25" s="172" t="s">
        <v>210</v>
      </c>
      <c r="F25" s="172">
        <v>60119</v>
      </c>
      <c r="G25" s="172" t="s">
        <v>211</v>
      </c>
      <c r="H25" s="168" t="str">
        <f>IF(O25=Catégorie!$D$13,
    IF(
            ((J25&lt;=Catégorie!$C$6)*(J25&gt;=Catégorie!$B$6)),
             IF(D25="H",Catégorie!$D$6,Catégorie!$E$6),
          IF(
            ((J25&lt;=Catégorie!$C$5)*(J25&gt;=Catégorie!$B$5)),
             IF(D25="H",Catégorie!$D$5,Catégorie!$E$5),
          IF(
            ((J25&lt;=Catégorie!$C$4)*(J25&gt;=Catégorie!$B$4)),
             IF(D25="H",Catégorie!$D$4,Catégorie!$E$4),
          IF(
            ((J25&lt;=Catégorie!$C$3)*(J25&gt;=Catégorie!$B$3)),
             IF(D25="H",Catégorie!$D$3,Catégorie!$E$3),
            )
            )
            )
        ),
 IF(
       J25&lt;=Catégorie!$C$10,
        IF(D25="H",Catégorie!$D$10,Catégorie!$E$10),
          IF(
            ((J25&lt;=Catégorie!$C$9)*(J25&gt;=Catégorie!$B$9)),
             IF(D25="H",Catégorie!$D$9,Catégorie!$E$9),
          IF(
            ((J25&lt;=Catégorie!$C$8)*(J25&gt;=Catégorie!$B$8)),
             IF(D25="H",Catégorie!$D$8,Catégorie!$E$8),
          IF(
            ((J25&lt;=Catégorie!$C$7)*(J25&gt;=Catégorie!$B$7)),
             IF(D25="H",Catégorie!$D$7,Catégorie!$E$7),
   )
   )
   )
 )
)</f>
        <v>SF</v>
      </c>
      <c r="I25" s="160"/>
      <c r="J25" s="160">
        <v>1980</v>
      </c>
      <c r="K25" s="160"/>
      <c r="L25" s="160"/>
      <c r="M25" s="160" t="s">
        <v>34</v>
      </c>
      <c r="N25" s="160"/>
      <c r="O25" s="168" t="str">
        <f>IF(J25="","An !", IF(((D25&lt;&gt;"H") * (D25&lt;&gt;"F")),"Sexe !",
IF(J25&lt;=Catégorie!$C$14,Catégorie!$D$14,IF(((J25&gt;=Catégorie!$B$13)*(J25&lt;=Catégorie!$C$13)),Catégorie!$D$13,"Inconnu"))
))</f>
        <v>CAT1</v>
      </c>
      <c r="P25">
        <v>13</v>
      </c>
    </row>
    <row r="26" spans="1:16" ht="20.100000000000001" customHeight="1" x14ac:dyDescent="0.2">
      <c r="A26" s="177">
        <v>514</v>
      </c>
      <c r="B26" s="170" t="s">
        <v>146</v>
      </c>
      <c r="C26" s="160" t="s">
        <v>212</v>
      </c>
      <c r="D26" s="160" t="s">
        <v>658</v>
      </c>
      <c r="E26" s="172" t="s">
        <v>213</v>
      </c>
      <c r="F26" s="172">
        <v>60000</v>
      </c>
      <c r="G26" s="172" t="s">
        <v>214</v>
      </c>
      <c r="H26" s="168" t="str">
        <f>IF(O26=Catégorie!$D$13,
    IF(
            ((J26&lt;=Catégorie!$C$6)*(J26&gt;=Catégorie!$B$6)),
             IF(D26="H",Catégorie!$D$6,Catégorie!$E$6),
          IF(
            ((J26&lt;=Catégorie!$C$5)*(J26&gt;=Catégorie!$B$5)),
             IF(D26="H",Catégorie!$D$5,Catégorie!$E$5),
          IF(
            ((J26&lt;=Catégorie!$C$4)*(J26&gt;=Catégorie!$B$4)),
             IF(D26="H",Catégorie!$D$4,Catégorie!$E$4),
          IF(
            ((J26&lt;=Catégorie!$C$3)*(J26&gt;=Catégorie!$B$3)),
             IF(D26="H",Catégorie!$D$3,Catégorie!$E$3),
            )
            )
            )
        ),
 IF(
       J26&lt;=Catégorie!$C$10,
        IF(D26="H",Catégorie!$D$10,Catégorie!$E$10),
          IF(
            ((J26&lt;=Catégorie!$C$9)*(J26&gt;=Catégorie!$B$9)),
             IF(D26="H",Catégorie!$D$9,Catégorie!$E$9),
          IF(
            ((J26&lt;=Catégorie!$C$8)*(J26&gt;=Catégorie!$B$8)),
             IF(D26="H",Catégorie!$D$8,Catégorie!$E$8),
          IF(
            ((J26&lt;=Catégorie!$C$7)*(J26&gt;=Catégorie!$B$7)),
             IF(D26="H",Catégorie!$D$7,Catégorie!$E$7),
   )
   )
   )
 )
)</f>
        <v>SH</v>
      </c>
      <c r="I26" s="160" t="s">
        <v>215</v>
      </c>
      <c r="J26" s="160">
        <v>1991</v>
      </c>
      <c r="K26" s="160"/>
      <c r="L26" s="160" t="s">
        <v>34</v>
      </c>
      <c r="M26" s="160" t="s">
        <v>34</v>
      </c>
      <c r="N26" s="160"/>
      <c r="O26" s="168" t="str">
        <f>IF(J26="","An !", IF(((D26&lt;&gt;"H") * (D26&lt;&gt;"F")),"Sexe !",
IF(J26&lt;=Catégorie!$C$14,Catégorie!$D$14,IF(((J26&gt;=Catégorie!$B$13)*(J26&lt;=Catégorie!$C$13)),Catégorie!$D$13,"Inconnu"))
))</f>
        <v>CAT1</v>
      </c>
      <c r="P26">
        <v>14</v>
      </c>
    </row>
    <row r="27" spans="1:16" ht="20.100000000000001" customHeight="1" x14ac:dyDescent="0.2">
      <c r="A27" s="196">
        <v>515</v>
      </c>
      <c r="B27" s="195" t="s">
        <v>216</v>
      </c>
      <c r="C27" s="160" t="s">
        <v>217</v>
      </c>
      <c r="D27" s="160" t="s">
        <v>658</v>
      </c>
      <c r="E27" s="172" t="s">
        <v>218</v>
      </c>
      <c r="F27" s="172">
        <v>80290</v>
      </c>
      <c r="G27" s="172" t="s">
        <v>219</v>
      </c>
      <c r="H27" s="168" t="str">
        <f>IF(O27=Catégorie!$D$13,
    IF(
            ((J27&lt;=Catégorie!$C$6)*(J27&gt;=Catégorie!$B$6)),
             IF(D27="H",Catégorie!$D$6,Catégorie!$E$6),
          IF(
            ((J27&lt;=Catégorie!$C$5)*(J27&gt;=Catégorie!$B$5)),
             IF(D27="H",Catégorie!$D$5,Catégorie!$E$5),
          IF(
            ((J27&lt;=Catégorie!$C$4)*(J27&gt;=Catégorie!$B$4)),
             IF(D27="H",Catégorie!$D$4,Catégorie!$E$4),
          IF(
            ((J27&lt;=Catégorie!$C$3)*(J27&gt;=Catégorie!$B$3)),
             IF(D27="H",Catégorie!$D$3,Catégorie!$E$3),
            )
            )
            )
        ),
 IF(
       J27&lt;=Catégorie!$C$10,
        IF(D27="H",Catégorie!$D$10,Catégorie!$E$10),
          IF(
            ((J27&lt;=Catégorie!$C$9)*(J27&gt;=Catégorie!$B$9)),
             IF(D27="H",Catégorie!$D$9,Catégorie!$E$9),
          IF(
            ((J27&lt;=Catégorie!$C$8)*(J27&gt;=Catégorie!$B$8)),
             IF(D27="H",Catégorie!$D$8,Catégorie!$E$8),
          IF(
            ((J27&lt;=Catégorie!$C$7)*(J27&gt;=Catégorie!$B$7)),
             IF(D27="H",Catégorie!$D$7,Catégorie!$E$7),
   )
   )
   )
 )
)</f>
        <v>VH1</v>
      </c>
      <c r="I27" s="160" t="s">
        <v>220</v>
      </c>
      <c r="J27" s="160">
        <v>1970</v>
      </c>
      <c r="K27" s="160"/>
      <c r="L27" s="160"/>
      <c r="M27" s="160"/>
      <c r="N27" s="160"/>
      <c r="O27" s="168" t="str">
        <f>IF(J27="","An !", IF(((D27&lt;&gt;"H") * (D27&lt;&gt;"F")),"Sexe !",
IF(J27&lt;=Catégorie!$C$14,Catégorie!$D$14,IF(((J27&gt;=Catégorie!$B$13)*(J27&lt;=Catégorie!$C$13)),Catégorie!$D$13,"Inconnu"))
))</f>
        <v>CAT2</v>
      </c>
      <c r="P27">
        <v>15</v>
      </c>
    </row>
    <row r="28" spans="1:16" ht="20.100000000000001" customHeight="1" x14ac:dyDescent="0.2">
      <c r="A28" s="177">
        <v>516</v>
      </c>
      <c r="B28" s="170" t="s">
        <v>221</v>
      </c>
      <c r="C28" s="160" t="s">
        <v>222</v>
      </c>
      <c r="D28" s="160" t="s">
        <v>658</v>
      </c>
      <c r="E28" s="172" t="s">
        <v>218</v>
      </c>
      <c r="F28" s="172">
        <v>80290</v>
      </c>
      <c r="G28" s="172" t="s">
        <v>219</v>
      </c>
      <c r="H28" s="168" t="str">
        <f>IF(O28=Catégorie!$D$13,
    IF(
            ((J28&lt;=Catégorie!$C$6)*(J28&gt;=Catégorie!$B$6)),
             IF(D28="H",Catégorie!$D$6,Catégorie!$E$6),
          IF(
            ((J28&lt;=Catégorie!$C$5)*(J28&gt;=Catégorie!$B$5)),
             IF(D28="H",Catégorie!$D$5,Catégorie!$E$5),
          IF(
            ((J28&lt;=Catégorie!$C$4)*(J28&gt;=Catégorie!$B$4)),
             IF(D28="H",Catégorie!$D$4,Catégorie!$E$4),
          IF(
            ((J28&lt;=Catégorie!$C$3)*(J28&gt;=Catégorie!$B$3)),
             IF(D28="H",Catégorie!$D$3,Catégorie!$E$3),
            )
            )
            )
        ),
 IF(
       J28&lt;=Catégorie!$C$10,
        IF(D28="H",Catégorie!$D$10,Catégorie!$E$10),
          IF(
            ((J28&lt;=Catégorie!$C$9)*(J28&gt;=Catégorie!$B$9)),
             IF(D28="H",Catégorie!$D$9,Catégorie!$E$9),
          IF(
            ((J28&lt;=Catégorie!$C$8)*(J28&gt;=Catégorie!$B$8)),
             IF(D28="H",Catégorie!$D$8,Catégorie!$E$8),
          IF(
            ((J28&lt;=Catégorie!$C$7)*(J28&gt;=Catégorie!$B$7)),
             IF(D28="H",Catégorie!$D$7,Catégorie!$E$7),
   )
   )
   )
 )
)</f>
        <v>SH</v>
      </c>
      <c r="I28" s="160"/>
      <c r="J28" s="160">
        <v>1989</v>
      </c>
      <c r="K28" s="160"/>
      <c r="L28" s="160"/>
      <c r="M28" s="160"/>
      <c r="N28" s="160"/>
      <c r="O28" s="168" t="str">
        <f>IF(J28="","An !", IF(((D28&lt;&gt;"H") * (D28&lt;&gt;"F")),"Sexe !",
IF(J28&lt;=Catégorie!$C$14,Catégorie!$D$14,IF(((J28&gt;=Catégorie!$B$13)*(J28&lt;=Catégorie!$C$13)),Catégorie!$D$13,"Inconnu"))
))</f>
        <v>CAT1</v>
      </c>
      <c r="P28">
        <v>16</v>
      </c>
    </row>
    <row r="29" spans="1:16" ht="20.100000000000001" customHeight="1" x14ac:dyDescent="0.2">
      <c r="A29" s="177">
        <v>517</v>
      </c>
      <c r="B29" s="170" t="s">
        <v>151</v>
      </c>
      <c r="C29" s="160" t="s">
        <v>223</v>
      </c>
      <c r="D29" s="160" t="s">
        <v>658</v>
      </c>
      <c r="E29" s="172" t="s">
        <v>218</v>
      </c>
      <c r="F29" s="172">
        <v>80290</v>
      </c>
      <c r="G29" s="172" t="s">
        <v>219</v>
      </c>
      <c r="H29" s="168" t="str">
        <f>IF(O29=Catégorie!$D$13,
    IF(
            ((J29&lt;=Catégorie!$C$6)*(J29&gt;=Catégorie!$B$6)),
             IF(D29="H",Catégorie!$D$6,Catégorie!$E$6),
          IF(
            ((J29&lt;=Catégorie!$C$5)*(J29&gt;=Catégorie!$B$5)),
             IF(D29="H",Catégorie!$D$5,Catégorie!$E$5),
          IF(
            ((J29&lt;=Catégorie!$C$4)*(J29&gt;=Catégorie!$B$4)),
             IF(D29="H",Catégorie!$D$4,Catégorie!$E$4),
          IF(
            ((J29&lt;=Catégorie!$C$3)*(J29&gt;=Catégorie!$B$3)),
             IF(D29="H",Catégorie!$D$3,Catégorie!$E$3),
            )
            )
            )
        ),
 IF(
       J29&lt;=Catégorie!$C$10,
        IF(D29="H",Catégorie!$D$10,Catégorie!$E$10),
          IF(
            ((J29&lt;=Catégorie!$C$9)*(J29&gt;=Catégorie!$B$9)),
             IF(D29="H",Catégorie!$D$9,Catégorie!$E$9),
          IF(
            ((J29&lt;=Catégorie!$C$8)*(J29&gt;=Catégorie!$B$8)),
             IF(D29="H",Catégorie!$D$8,Catégorie!$E$8),
          IF(
            ((J29&lt;=Catégorie!$C$7)*(J29&gt;=Catégorie!$B$7)),
             IF(D29="H",Catégorie!$D$7,Catégorie!$E$7),
   )
   )
   )
 )
)</f>
        <v>SH</v>
      </c>
      <c r="I29" s="160"/>
      <c r="J29" s="160">
        <v>1984</v>
      </c>
      <c r="K29" s="160"/>
      <c r="L29" s="160"/>
      <c r="M29" s="160"/>
      <c r="N29" s="160"/>
      <c r="O29" s="168" t="str">
        <f>IF(J29="","An !", IF(((D29&lt;&gt;"H") * (D29&lt;&gt;"F")),"Sexe !",
IF(J29&lt;=Catégorie!$C$14,Catégorie!$D$14,IF(((J29&gt;=Catégorie!$B$13)*(J29&lt;=Catégorie!$C$13)),Catégorie!$D$13,"Inconnu"))
))</f>
        <v>CAT1</v>
      </c>
      <c r="P29">
        <v>17</v>
      </c>
    </row>
    <row r="30" spans="1:16" ht="20.100000000000001" customHeight="1" x14ac:dyDescent="0.2">
      <c r="A30" s="177">
        <v>518</v>
      </c>
      <c r="B30" s="170" t="s">
        <v>150</v>
      </c>
      <c r="C30" s="160" t="s">
        <v>224</v>
      </c>
      <c r="D30" s="160" t="s">
        <v>658</v>
      </c>
      <c r="E30" s="172" t="s">
        <v>218</v>
      </c>
      <c r="F30" s="172">
        <v>80290</v>
      </c>
      <c r="G30" s="172" t="s">
        <v>219</v>
      </c>
      <c r="H30" s="168" t="str">
        <f>IF(O30=Catégorie!$D$13,
    IF(
            ((J30&lt;=Catégorie!$C$6)*(J30&gt;=Catégorie!$B$6)),
             IF(D30="H",Catégorie!$D$6,Catégorie!$E$6),
          IF(
            ((J30&lt;=Catégorie!$C$5)*(J30&gt;=Catégorie!$B$5)),
             IF(D30="H",Catégorie!$D$5,Catégorie!$E$5),
          IF(
            ((J30&lt;=Catégorie!$C$4)*(J30&gt;=Catégorie!$B$4)),
             IF(D30="H",Catégorie!$D$4,Catégorie!$E$4),
          IF(
            ((J30&lt;=Catégorie!$C$3)*(J30&gt;=Catégorie!$B$3)),
             IF(D30="H",Catégorie!$D$3,Catégorie!$E$3),
            )
            )
            )
        ),
 IF(
       J30&lt;=Catégorie!$C$10,
        IF(D30="H",Catégorie!$D$10,Catégorie!$E$10),
          IF(
            ((J30&lt;=Catégorie!$C$9)*(J30&gt;=Catégorie!$B$9)),
             IF(D30="H",Catégorie!$D$9,Catégorie!$E$9),
          IF(
            ((J30&lt;=Catégorie!$C$8)*(J30&gt;=Catégorie!$B$8)),
             IF(D30="H",Catégorie!$D$8,Catégorie!$E$8),
          IF(
            ((J30&lt;=Catégorie!$C$7)*(J30&gt;=Catégorie!$B$7)),
             IF(D30="H",Catégorie!$D$7,Catégorie!$E$7),
   )
   )
   )
 )
)</f>
        <v>SH</v>
      </c>
      <c r="I30" s="160"/>
      <c r="J30" s="160">
        <v>1983</v>
      </c>
      <c r="K30" s="160"/>
      <c r="L30" s="160"/>
      <c r="M30" s="160"/>
      <c r="N30" s="160"/>
      <c r="O30" s="168" t="str">
        <f>IF(J30="","An !", IF(((D30&lt;&gt;"H") * (D30&lt;&gt;"F")),"Sexe !",
IF(J30&lt;=Catégorie!$C$14,Catégorie!$D$14,IF(((J30&gt;=Catégorie!$B$13)*(J30&lt;=Catégorie!$C$13)),Catégorie!$D$13,"Inconnu"))
))</f>
        <v>CAT1</v>
      </c>
      <c r="P30">
        <v>18</v>
      </c>
    </row>
    <row r="31" spans="1:16" ht="20.100000000000001" customHeight="1" x14ac:dyDescent="0.2">
      <c r="A31" s="177">
        <v>519</v>
      </c>
      <c r="B31" s="170" t="s">
        <v>147</v>
      </c>
      <c r="C31" s="160" t="s">
        <v>225</v>
      </c>
      <c r="D31" s="160" t="s">
        <v>658</v>
      </c>
      <c r="E31" s="172" t="s">
        <v>218</v>
      </c>
      <c r="F31" s="172">
        <v>80290</v>
      </c>
      <c r="G31" s="172" t="s">
        <v>219</v>
      </c>
      <c r="H31" s="168" t="str">
        <f>IF(O31=Catégorie!$D$13,
    IF(
            ((J31&lt;=Catégorie!$C$6)*(J31&gt;=Catégorie!$B$6)),
             IF(D31="H",Catégorie!$D$6,Catégorie!$E$6),
          IF(
            ((J31&lt;=Catégorie!$C$5)*(J31&gt;=Catégorie!$B$5)),
             IF(D31="H",Catégorie!$D$5,Catégorie!$E$5),
          IF(
            ((J31&lt;=Catégorie!$C$4)*(J31&gt;=Catégorie!$B$4)),
             IF(D31="H",Catégorie!$D$4,Catégorie!$E$4),
          IF(
            ((J31&lt;=Catégorie!$C$3)*(J31&gt;=Catégorie!$B$3)),
             IF(D31="H",Catégorie!$D$3,Catégorie!$E$3),
            )
            )
            )
        ),
 IF(
       J31&lt;=Catégorie!$C$10,
        IF(D31="H",Catégorie!$D$10,Catégorie!$E$10),
          IF(
            ((J31&lt;=Catégorie!$C$9)*(J31&gt;=Catégorie!$B$9)),
             IF(D31="H",Catégorie!$D$9,Catégorie!$E$9),
          IF(
            ((J31&lt;=Catégorie!$C$8)*(J31&gt;=Catégorie!$B$8)),
             IF(D31="H",Catégorie!$D$8,Catégorie!$E$8),
          IF(
            ((J31&lt;=Catégorie!$C$7)*(J31&gt;=Catégorie!$B$7)),
             IF(D31="H",Catégorie!$D$7,Catégorie!$E$7),
   )
   )
   )
 )
)</f>
        <v>SH</v>
      </c>
      <c r="I31" s="160"/>
      <c r="J31" s="160">
        <v>1992</v>
      </c>
      <c r="K31" s="160"/>
      <c r="L31" s="160"/>
      <c r="M31" s="160"/>
      <c r="N31" s="160"/>
      <c r="O31" s="168" t="str">
        <f>IF(J31="","An !", IF(((D31&lt;&gt;"H") * (D31&lt;&gt;"F")),"Sexe !",
IF(J31&lt;=Catégorie!$C$14,Catégorie!$D$14,IF(((J31&gt;=Catégorie!$B$13)*(J31&lt;=Catégorie!$C$13)),Catégorie!$D$13,"Inconnu"))
))</f>
        <v>CAT1</v>
      </c>
      <c r="P31">
        <v>19</v>
      </c>
    </row>
    <row r="32" spans="1:16" ht="20.100000000000001" customHeight="1" x14ac:dyDescent="0.2">
      <c r="A32" s="177">
        <v>520</v>
      </c>
      <c r="B32" s="170" t="s">
        <v>148</v>
      </c>
      <c r="C32" s="160" t="s">
        <v>223</v>
      </c>
      <c r="D32" s="160" t="s">
        <v>658</v>
      </c>
      <c r="E32" s="172" t="s">
        <v>218</v>
      </c>
      <c r="F32" s="172">
        <v>80290</v>
      </c>
      <c r="G32" s="172" t="s">
        <v>219</v>
      </c>
      <c r="H32" s="168" t="str">
        <f>IF(O32=Catégorie!$D$13,
    IF(
            ((J32&lt;=Catégorie!$C$6)*(J32&gt;=Catégorie!$B$6)),
             IF(D32="H",Catégorie!$D$6,Catégorie!$E$6),
          IF(
            ((J32&lt;=Catégorie!$C$5)*(J32&gt;=Catégorie!$B$5)),
             IF(D32="H",Catégorie!$D$5,Catégorie!$E$5),
          IF(
            ((J32&lt;=Catégorie!$C$4)*(J32&gt;=Catégorie!$B$4)),
             IF(D32="H",Catégorie!$D$4,Catégorie!$E$4),
          IF(
            ((J32&lt;=Catégorie!$C$3)*(J32&gt;=Catégorie!$B$3)),
             IF(D32="H",Catégorie!$D$3,Catégorie!$E$3),
            )
            )
            )
        ),
 IF(
       J32&lt;=Catégorie!$C$10,
        IF(D32="H",Catégorie!$D$10,Catégorie!$E$10),
          IF(
            ((J32&lt;=Catégorie!$C$9)*(J32&gt;=Catégorie!$B$9)),
             IF(D32="H",Catégorie!$D$9,Catégorie!$E$9),
          IF(
            ((J32&lt;=Catégorie!$C$8)*(J32&gt;=Catégorie!$B$8)),
             IF(D32="H",Catégorie!$D$8,Catégorie!$E$8),
          IF(
            ((J32&lt;=Catégorie!$C$7)*(J32&gt;=Catégorie!$B$7)),
             IF(D32="H",Catégorie!$D$7,Catégorie!$E$7),
   )
   )
   )
 )
)</f>
        <v>SH</v>
      </c>
      <c r="I32" s="160"/>
      <c r="J32" s="160">
        <v>1986</v>
      </c>
      <c r="K32" s="160"/>
      <c r="L32" s="160"/>
      <c r="M32" s="160"/>
      <c r="N32" s="160"/>
      <c r="O32" s="168" t="str">
        <f>IF(J32="","An !", IF(((D32&lt;&gt;"H") * (D32&lt;&gt;"F")),"Sexe !",
IF(J32&lt;=Catégorie!$C$14,Catégorie!$D$14,IF(((J32&gt;=Catégorie!$B$13)*(J32&lt;=Catégorie!$C$13)),Catégorie!$D$13,"Inconnu"))
))</f>
        <v>CAT1</v>
      </c>
      <c r="P32">
        <v>20</v>
      </c>
    </row>
    <row r="33" spans="1:16" ht="20.100000000000001" customHeight="1" x14ac:dyDescent="0.2">
      <c r="A33" s="177">
        <v>521</v>
      </c>
      <c r="B33" s="170" t="s">
        <v>61</v>
      </c>
      <c r="C33" s="160" t="s">
        <v>226</v>
      </c>
      <c r="D33" s="160" t="s">
        <v>658</v>
      </c>
      <c r="E33" s="172" t="s">
        <v>227</v>
      </c>
      <c r="F33" s="172">
        <v>60210</v>
      </c>
      <c r="G33" s="172" t="s">
        <v>228</v>
      </c>
      <c r="H33" s="168" t="str">
        <f>IF(O33=Catégorie!$D$13,
    IF(
            ((J33&lt;=Catégorie!$C$6)*(J33&gt;=Catégorie!$B$6)),
             IF(D33="H",Catégorie!$D$6,Catégorie!$E$6),
          IF(
            ((J33&lt;=Catégorie!$C$5)*(J33&gt;=Catégorie!$B$5)),
             IF(D33="H",Catégorie!$D$5,Catégorie!$E$5),
          IF(
            ((J33&lt;=Catégorie!$C$4)*(J33&gt;=Catégorie!$B$4)),
             IF(D33="H",Catégorie!$D$4,Catégorie!$E$4),
          IF(
            ((J33&lt;=Catégorie!$C$3)*(J33&gt;=Catégorie!$B$3)),
             IF(D33="H",Catégorie!$D$3,Catégorie!$E$3),
            )
            )
            )
        ),
 IF(
       J33&lt;=Catégorie!$C$10,
        IF(D33="H",Catégorie!$D$10,Catégorie!$E$10),
          IF(
            ((J33&lt;=Catégorie!$C$9)*(J33&gt;=Catégorie!$B$9)),
             IF(D33="H",Catégorie!$D$9,Catégorie!$E$9),
          IF(
            ((J33&lt;=Catégorie!$C$8)*(J33&gt;=Catégorie!$B$8)),
             IF(D33="H",Catégorie!$D$8,Catégorie!$E$8),
          IF(
            ((J33&lt;=Catégorie!$C$7)*(J33&gt;=Catégorie!$B$7)),
             IF(D33="H",Catégorie!$D$7,Catégorie!$E$7),
   )
   )
   )
 )
)</f>
        <v>SH</v>
      </c>
      <c r="I33" s="160" t="s">
        <v>229</v>
      </c>
      <c r="J33" s="160">
        <v>1978</v>
      </c>
      <c r="K33" s="160"/>
      <c r="L33" s="160" t="s">
        <v>34</v>
      </c>
      <c r="M33" s="160" t="s">
        <v>34</v>
      </c>
      <c r="N33" s="160" t="s">
        <v>318</v>
      </c>
      <c r="O33" s="168" t="str">
        <f>IF(J33="","An !", IF(((D33&lt;&gt;"H") * (D33&lt;&gt;"F")),"Sexe !",
IF(J33&lt;=Catégorie!$C$14,Catégorie!$D$14,IF(((J33&gt;=Catégorie!$B$13)*(J33&lt;=Catégorie!$C$13)),Catégorie!$D$13,"Inconnu"))
))</f>
        <v>CAT1</v>
      </c>
      <c r="P33">
        <v>21</v>
      </c>
    </row>
    <row r="34" spans="1:16" ht="20.100000000000001" customHeight="1" x14ac:dyDescent="0.2">
      <c r="A34" s="177">
        <v>522</v>
      </c>
      <c r="B34" s="170" t="s">
        <v>230</v>
      </c>
      <c r="C34" s="160" t="s">
        <v>112</v>
      </c>
      <c r="D34" s="160" t="s">
        <v>659</v>
      </c>
      <c r="E34" s="172" t="s">
        <v>231</v>
      </c>
      <c r="F34" s="172">
        <v>60210</v>
      </c>
      <c r="G34" s="172" t="s">
        <v>232</v>
      </c>
      <c r="H34" s="168" t="str">
        <f>IF(O34=Catégorie!$D$13,
    IF(
            ((J34&lt;=Catégorie!$C$6)*(J34&gt;=Catégorie!$B$6)),
             IF(D34="H",Catégorie!$D$6,Catégorie!$E$6),
          IF(
            ((J34&lt;=Catégorie!$C$5)*(J34&gt;=Catégorie!$B$5)),
             IF(D34="H",Catégorie!$D$5,Catégorie!$E$5),
          IF(
            ((J34&lt;=Catégorie!$C$4)*(J34&gt;=Catégorie!$B$4)),
             IF(D34="H",Catégorie!$D$4,Catégorie!$E$4),
          IF(
            ((J34&lt;=Catégorie!$C$3)*(J34&gt;=Catégorie!$B$3)),
             IF(D34="H",Catégorie!$D$3,Catégorie!$E$3),
            )
            )
            )
        ),
 IF(
       J34&lt;=Catégorie!$C$10,
        IF(D34="H",Catégorie!$D$10,Catégorie!$E$10),
          IF(
            ((J34&lt;=Catégorie!$C$9)*(J34&gt;=Catégorie!$B$9)),
             IF(D34="H",Catégorie!$D$9,Catégorie!$E$9),
          IF(
            ((J34&lt;=Catégorie!$C$8)*(J34&gt;=Catégorie!$B$8)),
             IF(D34="H",Catégorie!$D$8,Catégorie!$E$8),
          IF(
            ((J34&lt;=Catégorie!$C$7)*(J34&gt;=Catégorie!$B$7)),
             IF(D34="H",Catégorie!$D$7,Catégorie!$E$7),
   )
   )
   )
 )
)</f>
        <v>SF</v>
      </c>
      <c r="I34" s="160"/>
      <c r="J34" s="160">
        <v>1982</v>
      </c>
      <c r="K34" s="160"/>
      <c r="L34" s="160" t="s">
        <v>34</v>
      </c>
      <c r="M34" s="160" t="s">
        <v>34</v>
      </c>
      <c r="N34" s="160"/>
      <c r="O34" s="168" t="str">
        <f>IF(J34="","An !", IF(((D34&lt;&gt;"H") * (D34&lt;&gt;"F")),"Sexe !",
IF(J34&lt;=Catégorie!$C$14,Catégorie!$D$14,IF(((J34&gt;=Catégorie!$B$13)*(J34&lt;=Catégorie!$C$13)),Catégorie!$D$13,"Inconnu"))
))</f>
        <v>CAT1</v>
      </c>
      <c r="P34">
        <v>22</v>
      </c>
    </row>
    <row r="35" spans="1:16" ht="20.100000000000001" customHeight="1" x14ac:dyDescent="0.2">
      <c r="A35" s="177">
        <v>523</v>
      </c>
      <c r="B35" s="170" t="s">
        <v>60</v>
      </c>
      <c r="C35" s="160" t="s">
        <v>233</v>
      </c>
      <c r="D35" s="160" t="s">
        <v>659</v>
      </c>
      <c r="E35" s="172" t="s">
        <v>234</v>
      </c>
      <c r="F35" s="172">
        <v>60210</v>
      </c>
      <c r="G35" s="172" t="s">
        <v>235</v>
      </c>
      <c r="H35" s="168" t="str">
        <f>IF(O35=Catégorie!$D$13,
    IF(
            ((J35&lt;=Catégorie!$C$6)*(J35&gt;=Catégorie!$B$6)),
             IF(D35="H",Catégorie!$D$6,Catégorie!$E$6),
          IF(
            ((J35&lt;=Catégorie!$C$5)*(J35&gt;=Catégorie!$B$5)),
             IF(D35="H",Catégorie!$D$5,Catégorie!$E$5),
          IF(
            ((J35&lt;=Catégorie!$C$4)*(J35&gt;=Catégorie!$B$4)),
             IF(D35="H",Catégorie!$D$4,Catégorie!$E$4),
          IF(
            ((J35&lt;=Catégorie!$C$3)*(J35&gt;=Catégorie!$B$3)),
             IF(D35="H",Catégorie!$D$3,Catégorie!$E$3),
            )
            )
            )
        ),
 IF(
       J35&lt;=Catégorie!$C$10,
        IF(D35="H",Catégorie!$D$10,Catégorie!$E$10),
          IF(
            ((J35&lt;=Catégorie!$C$9)*(J35&gt;=Catégorie!$B$9)),
             IF(D35="H",Catégorie!$D$9,Catégorie!$E$9),
          IF(
            ((J35&lt;=Catégorie!$C$8)*(J35&gt;=Catégorie!$B$8)),
             IF(D35="H",Catégorie!$D$8,Catégorie!$E$8),
          IF(
            ((J35&lt;=Catégorie!$C$7)*(J35&gt;=Catégorie!$B$7)),
             IF(D35="H",Catégorie!$D$7,Catégorie!$E$7),
   )
   )
   )
 )
)</f>
        <v>SF</v>
      </c>
      <c r="I35" s="160"/>
      <c r="J35" s="160">
        <v>1980</v>
      </c>
      <c r="K35" s="160"/>
      <c r="L35" s="160"/>
      <c r="M35" s="160" t="s">
        <v>34</v>
      </c>
      <c r="N35" s="160"/>
      <c r="O35" s="168" t="str">
        <f>IF(J35="","An !", IF(((D35&lt;&gt;"H") * (D35&lt;&gt;"F")),"Sexe !",
IF(J35&lt;=Catégorie!$C$14,Catégorie!$D$14,IF(((J35&gt;=Catégorie!$B$13)*(J35&lt;=Catégorie!$C$13)),Catégorie!$D$13,"Inconnu"))
))</f>
        <v>CAT1</v>
      </c>
      <c r="P35">
        <v>23</v>
      </c>
    </row>
    <row r="36" spans="1:16" ht="20.100000000000001" customHeight="1" x14ac:dyDescent="0.2">
      <c r="A36" s="177">
        <v>524</v>
      </c>
      <c r="B36" s="170" t="s">
        <v>236</v>
      </c>
      <c r="C36" s="160" t="s">
        <v>237</v>
      </c>
      <c r="D36" s="160" t="s">
        <v>659</v>
      </c>
      <c r="E36" s="172" t="s">
        <v>238</v>
      </c>
      <c r="F36" s="172">
        <v>60210</v>
      </c>
      <c r="G36" s="172" t="s">
        <v>235</v>
      </c>
      <c r="H36" s="168" t="str">
        <f>IF(O36=Catégorie!$D$13,
    IF(
            ((J36&lt;=Catégorie!$C$6)*(J36&gt;=Catégorie!$B$6)),
             IF(D36="H",Catégorie!$D$6,Catégorie!$E$6),
          IF(
            ((J36&lt;=Catégorie!$C$5)*(J36&gt;=Catégorie!$B$5)),
             IF(D36="H",Catégorie!$D$5,Catégorie!$E$5),
          IF(
            ((J36&lt;=Catégorie!$C$4)*(J36&gt;=Catégorie!$B$4)),
             IF(D36="H",Catégorie!$D$4,Catégorie!$E$4),
          IF(
            ((J36&lt;=Catégorie!$C$3)*(J36&gt;=Catégorie!$B$3)),
             IF(D36="H",Catégorie!$D$3,Catégorie!$E$3),
            )
            )
            )
        ),
 IF(
       J36&lt;=Catégorie!$C$10,
        IF(D36="H",Catégorie!$D$10,Catégorie!$E$10),
          IF(
            ((J36&lt;=Catégorie!$C$9)*(J36&gt;=Catégorie!$B$9)),
             IF(D36="H",Catégorie!$D$9,Catégorie!$E$9),
          IF(
            ((J36&lt;=Catégorie!$C$8)*(J36&gt;=Catégorie!$B$8)),
             IF(D36="H",Catégorie!$D$8,Catégorie!$E$8),
          IF(
            ((J36&lt;=Catégorie!$C$7)*(J36&gt;=Catégorie!$B$7)),
             IF(D36="H",Catégorie!$D$7,Catégorie!$E$7),
   )
   )
   )
 )
)</f>
        <v>SF</v>
      </c>
      <c r="I36" s="160"/>
      <c r="J36" s="160">
        <v>1980</v>
      </c>
      <c r="K36" s="160"/>
      <c r="L36" s="160" t="s">
        <v>34</v>
      </c>
      <c r="M36" s="160" t="s">
        <v>34</v>
      </c>
      <c r="N36" s="160" t="s">
        <v>319</v>
      </c>
      <c r="O36" s="168" t="str">
        <f>IF(J36="","An !", IF(((D36&lt;&gt;"H") * (D36&lt;&gt;"F")),"Sexe !",
IF(J36&lt;=Catégorie!$C$14,Catégorie!$D$14,IF(((J36&gt;=Catégorie!$B$13)*(J36&lt;=Catégorie!$C$13)),Catégorie!$D$13,"Inconnu"))
))</f>
        <v>CAT1</v>
      </c>
      <c r="P36">
        <v>24</v>
      </c>
    </row>
    <row r="37" spans="1:16" ht="20.100000000000001" customHeight="1" x14ac:dyDescent="0.2">
      <c r="A37" s="177">
        <v>525</v>
      </c>
      <c r="B37" s="170" t="s">
        <v>62</v>
      </c>
      <c r="C37" s="160" t="s">
        <v>91</v>
      </c>
      <c r="D37" s="160" t="s">
        <v>658</v>
      </c>
      <c r="E37" s="172" t="s">
        <v>239</v>
      </c>
      <c r="F37" s="172">
        <v>60360</v>
      </c>
      <c r="G37" s="172" t="s">
        <v>240</v>
      </c>
      <c r="H37" s="168" t="str">
        <f>IF(O37=Catégorie!$D$13,
    IF(
            ((J37&lt;=Catégorie!$C$6)*(J37&gt;=Catégorie!$B$6)),
             IF(D37="H",Catégorie!$D$6,Catégorie!$E$6),
          IF(
            ((J37&lt;=Catégorie!$C$5)*(J37&gt;=Catégorie!$B$5)),
             IF(D37="H",Catégorie!$D$5,Catégorie!$E$5),
          IF(
            ((J37&lt;=Catégorie!$C$4)*(J37&gt;=Catégorie!$B$4)),
             IF(D37="H",Catégorie!$D$4,Catégorie!$E$4),
          IF(
            ((J37&lt;=Catégorie!$C$3)*(J37&gt;=Catégorie!$B$3)),
             IF(D37="H",Catégorie!$D$3,Catégorie!$E$3),
            )
            )
            )
        ),
 IF(
       J37&lt;=Catégorie!$C$10,
        IF(D37="H",Catégorie!$D$10,Catégorie!$E$10),
          IF(
            ((J37&lt;=Catégorie!$C$9)*(J37&gt;=Catégorie!$B$9)),
             IF(D37="H",Catégorie!$D$9,Catégorie!$E$9),
          IF(
            ((J37&lt;=Catégorie!$C$8)*(J37&gt;=Catégorie!$B$8)),
             IF(D37="H",Catégorie!$D$8,Catégorie!$E$8),
          IF(
            ((J37&lt;=Catégorie!$C$7)*(J37&gt;=Catégorie!$B$7)),
             IF(D37="H",Catégorie!$D$7,Catégorie!$E$7),
   )
   )
   )
 )
)</f>
        <v>VH3</v>
      </c>
      <c r="I37" s="160"/>
      <c r="J37" s="160">
        <v>1957</v>
      </c>
      <c r="K37" s="160"/>
      <c r="L37" s="160" t="s">
        <v>34</v>
      </c>
      <c r="M37" s="160" t="s">
        <v>34</v>
      </c>
      <c r="N37" s="160" t="s">
        <v>320</v>
      </c>
      <c r="O37" s="168" t="str">
        <f>IF(J37="","An !", IF(((D37&lt;&gt;"H") * (D37&lt;&gt;"F")),"Sexe !",
IF(J37&lt;=Catégorie!$C$14,Catégorie!$D$14,IF(((J37&gt;=Catégorie!$B$13)*(J37&lt;=Catégorie!$C$13)),Catégorie!$D$13,"Inconnu"))
))</f>
        <v>CAT2</v>
      </c>
      <c r="P37">
        <v>25</v>
      </c>
    </row>
    <row r="38" spans="1:16" ht="20.100000000000001" customHeight="1" x14ac:dyDescent="0.2">
      <c r="A38" s="177">
        <v>526</v>
      </c>
      <c r="B38" s="170" t="s">
        <v>241</v>
      </c>
      <c r="C38" s="160" t="s">
        <v>242</v>
      </c>
      <c r="D38" s="160" t="s">
        <v>659</v>
      </c>
      <c r="E38" s="172"/>
      <c r="F38" s="172">
        <v>76390</v>
      </c>
      <c r="G38" s="172" t="s">
        <v>243</v>
      </c>
      <c r="H38" s="168" t="str">
        <f>IF(O38=Catégorie!$D$13,
    IF(
            ((J38&lt;=Catégorie!$C$6)*(J38&gt;=Catégorie!$B$6)),
             IF(D38="H",Catégorie!$D$6,Catégorie!$E$6),
          IF(
            ((J38&lt;=Catégorie!$C$5)*(J38&gt;=Catégorie!$B$5)),
             IF(D38="H",Catégorie!$D$5,Catégorie!$E$5),
          IF(
            ((J38&lt;=Catégorie!$C$4)*(J38&gt;=Catégorie!$B$4)),
             IF(D38="H",Catégorie!$D$4,Catégorie!$E$4),
          IF(
            ((J38&lt;=Catégorie!$C$3)*(J38&gt;=Catégorie!$B$3)),
             IF(D38="H",Catégorie!$D$3,Catégorie!$E$3),
            )
            )
            )
        ),
 IF(
       J38&lt;=Catégorie!$C$10,
        IF(D38="H",Catégorie!$D$10,Catégorie!$E$10),
          IF(
            ((J38&lt;=Catégorie!$C$9)*(J38&gt;=Catégorie!$B$9)),
             IF(D38="H",Catégorie!$D$9,Catégorie!$E$9),
          IF(
            ((J38&lt;=Catégorie!$C$8)*(J38&gt;=Catégorie!$B$8)),
             IF(D38="H",Catégorie!$D$8,Catégorie!$E$8),
          IF(
            ((J38&lt;=Catégorie!$C$7)*(J38&gt;=Catégorie!$B$7)),
             IF(D38="H",Catégorie!$D$7,Catégorie!$E$7),
   )
   )
   )
 )
)</f>
        <v>SF</v>
      </c>
      <c r="I38" s="160"/>
      <c r="J38" s="160">
        <v>1981</v>
      </c>
      <c r="K38" s="160"/>
      <c r="L38" s="160"/>
      <c r="M38" s="160" t="s">
        <v>34</v>
      </c>
      <c r="N38" s="160" t="s">
        <v>321</v>
      </c>
      <c r="O38" s="168" t="str">
        <f>IF(J38="","An !", IF(((D38&lt;&gt;"H") * (D38&lt;&gt;"F")),"Sexe !",
IF(J38&lt;=Catégorie!$C$14,Catégorie!$D$14,IF(((J38&gt;=Catégorie!$B$13)*(J38&lt;=Catégorie!$C$13)),Catégorie!$D$13,"Inconnu"))
))</f>
        <v>CAT1</v>
      </c>
      <c r="P38">
        <v>26</v>
      </c>
    </row>
    <row r="39" spans="1:16" ht="20.100000000000001" customHeight="1" x14ac:dyDescent="0.2">
      <c r="A39" s="177">
        <v>527</v>
      </c>
      <c r="B39" s="170" t="s">
        <v>152</v>
      </c>
      <c r="C39" s="160" t="s">
        <v>94</v>
      </c>
      <c r="D39" s="160" t="s">
        <v>658</v>
      </c>
      <c r="E39" s="172" t="s">
        <v>244</v>
      </c>
      <c r="F39" s="172">
        <v>60960</v>
      </c>
      <c r="G39" s="172" t="s">
        <v>245</v>
      </c>
      <c r="H39" s="168" t="str">
        <f>IF(O39=Catégorie!$D$13,
    IF(
            ((J39&lt;=Catégorie!$C$6)*(J39&gt;=Catégorie!$B$6)),
             IF(D39="H",Catégorie!$D$6,Catégorie!$E$6),
          IF(
            ((J39&lt;=Catégorie!$C$5)*(J39&gt;=Catégorie!$B$5)),
             IF(D39="H",Catégorie!$D$5,Catégorie!$E$5),
          IF(
            ((J39&lt;=Catégorie!$C$4)*(J39&gt;=Catégorie!$B$4)),
             IF(D39="H",Catégorie!$D$4,Catégorie!$E$4),
          IF(
            ((J39&lt;=Catégorie!$C$3)*(J39&gt;=Catégorie!$B$3)),
             IF(D39="H",Catégorie!$D$3,Catégorie!$E$3),
            )
            )
            )
        ),
 IF(
       J39&lt;=Catégorie!$C$10,
        IF(D39="H",Catégorie!$D$10,Catégorie!$E$10),
          IF(
            ((J39&lt;=Catégorie!$C$9)*(J39&gt;=Catégorie!$B$9)),
             IF(D39="H",Catégorie!$D$9,Catégorie!$E$9),
          IF(
            ((J39&lt;=Catégorie!$C$8)*(J39&gt;=Catégorie!$B$8)),
             IF(D39="H",Catégorie!$D$8,Catégorie!$E$8),
          IF(
            ((J39&lt;=Catégorie!$C$7)*(J39&gt;=Catégorie!$B$7)),
             IF(D39="H",Catégorie!$D$7,Catégorie!$E$7),
   )
   )
   )
 )
)</f>
        <v>VH2</v>
      </c>
      <c r="I39" s="160"/>
      <c r="J39" s="160">
        <v>1960</v>
      </c>
      <c r="K39" s="160"/>
      <c r="L39" s="160" t="s">
        <v>34</v>
      </c>
      <c r="M39" s="160" t="s">
        <v>34</v>
      </c>
      <c r="N39" s="160"/>
      <c r="O39" s="168" t="str">
        <f>IF(J39="","An !", IF(((D39&lt;&gt;"H") * (D39&lt;&gt;"F")),"Sexe !",
IF(J39&lt;=Catégorie!$C$14,Catégorie!$D$14,IF(((J39&gt;=Catégorie!$B$13)*(J39&lt;=Catégorie!$C$13)),Catégorie!$D$13,"Inconnu"))
))</f>
        <v>CAT2</v>
      </c>
      <c r="P39">
        <v>27</v>
      </c>
    </row>
    <row r="40" spans="1:16" ht="20.100000000000001" customHeight="1" x14ac:dyDescent="0.2">
      <c r="A40" s="196">
        <v>528</v>
      </c>
      <c r="B40" s="195" t="s">
        <v>155</v>
      </c>
      <c r="C40" s="160" t="s">
        <v>156</v>
      </c>
      <c r="D40" s="160" t="s">
        <v>658</v>
      </c>
      <c r="E40" s="172"/>
      <c r="F40" s="172">
        <v>60960</v>
      </c>
      <c r="G40" s="172" t="s">
        <v>245</v>
      </c>
      <c r="H40" s="168" t="str">
        <f>IF(O40=Catégorie!$D$13,
    IF(
            ((J40&lt;=Catégorie!$C$6)*(J40&gt;=Catégorie!$B$6)),
             IF(D40="H",Catégorie!$D$6,Catégorie!$E$6),
          IF(
            ((J40&lt;=Catégorie!$C$5)*(J40&gt;=Catégorie!$B$5)),
             IF(D40="H",Catégorie!$D$5,Catégorie!$E$5),
          IF(
            ((J40&lt;=Catégorie!$C$4)*(J40&gt;=Catégorie!$B$4)),
             IF(D40="H",Catégorie!$D$4,Catégorie!$E$4),
          IF(
            ((J40&lt;=Catégorie!$C$3)*(J40&gt;=Catégorie!$B$3)),
             IF(D40="H",Catégorie!$D$3,Catégorie!$E$3),
            )
            )
            )
        ),
 IF(
       J40&lt;=Catégorie!$C$10,
        IF(D40="H",Catégorie!$D$10,Catégorie!$E$10),
          IF(
            ((J40&lt;=Catégorie!$C$9)*(J40&gt;=Catégorie!$B$9)),
             IF(D40="H",Catégorie!$D$9,Catégorie!$E$9),
          IF(
            ((J40&lt;=Catégorie!$C$8)*(J40&gt;=Catégorie!$B$8)),
             IF(D40="H",Catégorie!$D$8,Catégorie!$E$8),
          IF(
            ((J40&lt;=Catégorie!$C$7)*(J40&gt;=Catégorie!$B$7)),
             IF(D40="H",Catégorie!$D$7,Catégorie!$E$7),
   )
   )
   )
 )
)</f>
        <v>VH2</v>
      </c>
      <c r="I40" s="160"/>
      <c r="J40" s="160">
        <v>1960</v>
      </c>
      <c r="K40" s="160"/>
      <c r="L40" s="160"/>
      <c r="M40" s="160" t="s">
        <v>34</v>
      </c>
      <c r="N40" s="160"/>
      <c r="O40" s="168" t="str">
        <f>IF(J40="","An !", IF(((D40&lt;&gt;"H") * (D40&lt;&gt;"F")),"Sexe !",
IF(J40&lt;=Catégorie!$C$14,Catégorie!$D$14,IF(((J40&gt;=Catégorie!$B$13)*(J40&lt;=Catégorie!$C$13)),Catégorie!$D$13,"Inconnu"))
))</f>
        <v>CAT2</v>
      </c>
      <c r="P40">
        <v>28</v>
      </c>
    </row>
    <row r="41" spans="1:16" ht="20.100000000000001" customHeight="1" x14ac:dyDescent="0.2">
      <c r="A41" s="177">
        <v>529</v>
      </c>
      <c r="B41" s="170" t="s">
        <v>246</v>
      </c>
      <c r="C41" s="160" t="s">
        <v>247</v>
      </c>
      <c r="D41" s="160" t="s">
        <v>659</v>
      </c>
      <c r="E41" s="172"/>
      <c r="F41" s="172">
        <v>60220</v>
      </c>
      <c r="G41" s="172" t="s">
        <v>248</v>
      </c>
      <c r="H41" s="168" t="str">
        <f>IF(O41=Catégorie!$D$13,
    IF(
            ((J41&lt;=Catégorie!$C$6)*(J41&gt;=Catégorie!$B$6)),
             IF(D41="H",Catégorie!$D$6,Catégorie!$E$6),
          IF(
            ((J41&lt;=Catégorie!$C$5)*(J41&gt;=Catégorie!$B$5)),
             IF(D41="H",Catégorie!$D$5,Catégorie!$E$5),
          IF(
            ((J41&lt;=Catégorie!$C$4)*(J41&gt;=Catégorie!$B$4)),
             IF(D41="H",Catégorie!$D$4,Catégorie!$E$4),
          IF(
            ((J41&lt;=Catégorie!$C$3)*(J41&gt;=Catégorie!$B$3)),
             IF(D41="H",Catégorie!$D$3,Catégorie!$E$3),
            )
            )
            )
        ),
 IF(
       J41&lt;=Catégorie!$C$10,
        IF(D41="H",Catégorie!$D$10,Catégorie!$E$10),
          IF(
            ((J41&lt;=Catégorie!$C$9)*(J41&gt;=Catégorie!$B$9)),
             IF(D41="H",Catégorie!$D$9,Catégorie!$E$9),
          IF(
            ((J41&lt;=Catégorie!$C$8)*(J41&gt;=Catégorie!$B$8)),
             IF(D41="H",Catégorie!$D$8,Catégorie!$E$8),
          IF(
            ((J41&lt;=Catégorie!$C$7)*(J41&gt;=Catégorie!$B$7)),
             IF(D41="H",Catégorie!$D$7,Catégorie!$E$7),
   )
   )
   )
 )
)</f>
        <v>SF</v>
      </c>
      <c r="I41" s="160"/>
      <c r="J41" s="160">
        <v>1983</v>
      </c>
      <c r="K41" s="160"/>
      <c r="L41" s="160"/>
      <c r="M41" s="160" t="s">
        <v>34</v>
      </c>
      <c r="N41" s="160" t="s">
        <v>322</v>
      </c>
      <c r="O41" s="168" t="str">
        <f>IF(J41="","An !", IF(((D41&lt;&gt;"H") * (D41&lt;&gt;"F")),"Sexe !",
IF(J41&lt;=Catégorie!$C$14,Catégorie!$D$14,IF(((J41&gt;=Catégorie!$B$13)*(J41&lt;=Catégorie!$C$13)),Catégorie!$D$13,"Inconnu"))
))</f>
        <v>CAT1</v>
      </c>
      <c r="P41">
        <v>29</v>
      </c>
    </row>
    <row r="42" spans="1:16" ht="20.100000000000001" customHeight="1" x14ac:dyDescent="0.2">
      <c r="A42" s="177">
        <v>530</v>
      </c>
      <c r="B42" s="170" t="s">
        <v>249</v>
      </c>
      <c r="C42" s="160" t="s">
        <v>112</v>
      </c>
      <c r="D42" s="160" t="s">
        <v>659</v>
      </c>
      <c r="E42" s="172"/>
      <c r="F42" s="172">
        <v>76390</v>
      </c>
      <c r="G42" s="172" t="s">
        <v>243</v>
      </c>
      <c r="H42" s="168" t="str">
        <f>IF(O42=Catégorie!$D$13,
    IF(
            ((J42&lt;=Catégorie!$C$6)*(J42&gt;=Catégorie!$B$6)),
             IF(D42="H",Catégorie!$D$6,Catégorie!$E$6),
          IF(
            ((J42&lt;=Catégorie!$C$5)*(J42&gt;=Catégorie!$B$5)),
             IF(D42="H",Catégorie!$D$5,Catégorie!$E$5),
          IF(
            ((J42&lt;=Catégorie!$C$4)*(J42&gt;=Catégorie!$B$4)),
             IF(D42="H",Catégorie!$D$4,Catégorie!$E$4),
          IF(
            ((J42&lt;=Catégorie!$C$3)*(J42&gt;=Catégorie!$B$3)),
             IF(D42="H",Catégorie!$D$3,Catégorie!$E$3),
            )
            )
            )
        ),
 IF(
       J42&lt;=Catégorie!$C$10,
        IF(D42="H",Catégorie!$D$10,Catégorie!$E$10),
          IF(
            ((J42&lt;=Catégorie!$C$9)*(J42&gt;=Catégorie!$B$9)),
             IF(D42="H",Catégorie!$D$9,Catégorie!$E$9),
          IF(
            ((J42&lt;=Catégorie!$C$8)*(J42&gt;=Catégorie!$B$8)),
             IF(D42="H",Catégorie!$D$8,Catégorie!$E$8),
          IF(
            ((J42&lt;=Catégorie!$C$7)*(J42&gt;=Catégorie!$B$7)),
             IF(D42="H",Catégorie!$D$7,Catégorie!$E$7),
   )
   )
   )
 )
)</f>
        <v>SF</v>
      </c>
      <c r="I42" s="160"/>
      <c r="J42" s="160">
        <v>1985</v>
      </c>
      <c r="K42" s="160"/>
      <c r="L42" s="160"/>
      <c r="M42" s="160" t="s">
        <v>34</v>
      </c>
      <c r="N42" s="160"/>
      <c r="O42" s="168" t="str">
        <f>IF(J42="","An !", IF(((D42&lt;&gt;"H") * (D42&lt;&gt;"F")),"Sexe !",
IF(J42&lt;=Catégorie!$C$14,Catégorie!$D$14,IF(((J42&gt;=Catégorie!$B$13)*(J42&lt;=Catégorie!$C$13)),Catégorie!$D$13,"Inconnu"))
))</f>
        <v>CAT1</v>
      </c>
      <c r="P42">
        <v>30</v>
      </c>
    </row>
    <row r="43" spans="1:16" ht="20.100000000000001" customHeight="1" x14ac:dyDescent="0.2">
      <c r="A43" s="177">
        <v>531</v>
      </c>
      <c r="B43" s="170" t="s">
        <v>250</v>
      </c>
      <c r="C43" s="160" t="s">
        <v>84</v>
      </c>
      <c r="D43" s="160" t="s">
        <v>659</v>
      </c>
      <c r="E43" s="172"/>
      <c r="F43" s="172">
        <v>60860</v>
      </c>
      <c r="G43" s="172" t="s">
        <v>251</v>
      </c>
      <c r="H43" s="168" t="str">
        <f>IF(O43=Catégorie!$D$13,
    IF(
            ((J43&lt;=Catégorie!$C$6)*(J43&gt;=Catégorie!$B$6)),
             IF(D43="H",Catégorie!$D$6,Catégorie!$E$6),
          IF(
            ((J43&lt;=Catégorie!$C$5)*(J43&gt;=Catégorie!$B$5)),
             IF(D43="H",Catégorie!$D$5,Catégorie!$E$5),
          IF(
            ((J43&lt;=Catégorie!$C$4)*(J43&gt;=Catégorie!$B$4)),
             IF(D43="H",Catégorie!$D$4,Catégorie!$E$4),
          IF(
            ((J43&lt;=Catégorie!$C$3)*(J43&gt;=Catégorie!$B$3)),
             IF(D43="H",Catégorie!$D$3,Catégorie!$E$3),
            )
            )
            )
        ),
 IF(
       J43&lt;=Catégorie!$C$10,
        IF(D43="H",Catégorie!$D$10,Catégorie!$E$10),
          IF(
            ((J43&lt;=Catégorie!$C$9)*(J43&gt;=Catégorie!$B$9)),
             IF(D43="H",Catégorie!$D$9,Catégorie!$E$9),
          IF(
            ((J43&lt;=Catégorie!$C$8)*(J43&gt;=Catégorie!$B$8)),
             IF(D43="H",Catégorie!$D$8,Catégorie!$E$8),
          IF(
            ((J43&lt;=Catégorie!$C$7)*(J43&gt;=Catégorie!$B$7)),
             IF(D43="H",Catégorie!$D$7,Catégorie!$E$7),
   )
   )
   )
 )
)</f>
        <v>EF</v>
      </c>
      <c r="I43" s="160"/>
      <c r="J43" s="160">
        <v>1997</v>
      </c>
      <c r="K43" s="160"/>
      <c r="L43" s="160"/>
      <c r="M43" s="160" t="s">
        <v>34</v>
      </c>
      <c r="N43" s="160"/>
      <c r="O43" s="168" t="str">
        <f>IF(J43="","An !", IF(((D43&lt;&gt;"H") * (D43&lt;&gt;"F")),"Sexe !",
IF(J43&lt;=Catégorie!$C$14,Catégorie!$D$14,IF(((J43&gt;=Catégorie!$B$13)*(J43&lt;=Catégorie!$C$13)),Catégorie!$D$13,"Inconnu"))
))</f>
        <v>CAT1</v>
      </c>
      <c r="P43">
        <v>31</v>
      </c>
    </row>
    <row r="44" spans="1:16" ht="20.100000000000001" customHeight="1" x14ac:dyDescent="0.2">
      <c r="A44" s="177">
        <v>532</v>
      </c>
      <c r="B44" s="170" t="s">
        <v>252</v>
      </c>
      <c r="C44" s="160" t="s">
        <v>253</v>
      </c>
      <c r="D44" s="160" t="s">
        <v>659</v>
      </c>
      <c r="E44" s="172"/>
      <c r="F44" s="172">
        <v>60360</v>
      </c>
      <c r="G44" s="172" t="s">
        <v>240</v>
      </c>
      <c r="H44" s="168" t="str">
        <f>IF(O44=Catégorie!$D$13,
    IF(
            ((J44&lt;=Catégorie!$C$6)*(J44&gt;=Catégorie!$B$6)),
             IF(D44="H",Catégorie!$D$6,Catégorie!$E$6),
          IF(
            ((J44&lt;=Catégorie!$C$5)*(J44&gt;=Catégorie!$B$5)),
             IF(D44="H",Catégorie!$D$5,Catégorie!$E$5),
          IF(
            ((J44&lt;=Catégorie!$C$4)*(J44&gt;=Catégorie!$B$4)),
             IF(D44="H",Catégorie!$D$4,Catégorie!$E$4),
          IF(
            ((J44&lt;=Catégorie!$C$3)*(J44&gt;=Catégorie!$B$3)),
             IF(D44="H",Catégorie!$D$3,Catégorie!$E$3),
            )
            )
            )
        ),
 IF(
       J44&lt;=Catégorie!$C$10,
        IF(D44="H",Catégorie!$D$10,Catégorie!$E$10),
          IF(
            ((J44&lt;=Catégorie!$C$9)*(J44&gt;=Catégorie!$B$9)),
             IF(D44="H",Catégorie!$D$9,Catégorie!$E$9),
          IF(
            ((J44&lt;=Catégorie!$C$8)*(J44&gt;=Catégorie!$B$8)),
             IF(D44="H",Catégorie!$D$8,Catégorie!$E$8),
          IF(
            ((J44&lt;=Catégorie!$C$7)*(J44&gt;=Catégorie!$B$7)),
             IF(D44="H",Catégorie!$D$7,Catégorie!$E$7),
   )
   )
   )
 )
)</f>
        <v>VF1</v>
      </c>
      <c r="I44" s="160"/>
      <c r="J44" s="160">
        <v>1970</v>
      </c>
      <c r="K44" s="160"/>
      <c r="L44" s="160"/>
      <c r="M44" s="160" t="s">
        <v>34</v>
      </c>
      <c r="N44" s="160" t="s">
        <v>323</v>
      </c>
      <c r="O44" s="168" t="str">
        <f>IF(J44="","An !", IF(((D44&lt;&gt;"H") * (D44&lt;&gt;"F")),"Sexe !",
IF(J44&lt;=Catégorie!$C$14,Catégorie!$D$14,IF(((J44&gt;=Catégorie!$B$13)*(J44&lt;=Catégorie!$C$13)),Catégorie!$D$13,"Inconnu"))
))</f>
        <v>CAT2</v>
      </c>
      <c r="P44">
        <v>32</v>
      </c>
    </row>
    <row r="45" spans="1:16" ht="20.100000000000001" customHeight="1" x14ac:dyDescent="0.2">
      <c r="A45" s="177">
        <v>533</v>
      </c>
      <c r="B45" s="170" t="s">
        <v>254</v>
      </c>
      <c r="C45" s="160" t="s">
        <v>255</v>
      </c>
      <c r="D45" s="160" t="s">
        <v>659</v>
      </c>
      <c r="E45" s="172"/>
      <c r="F45" s="172">
        <v>60360</v>
      </c>
      <c r="G45" s="172" t="s">
        <v>240</v>
      </c>
      <c r="H45" s="168" t="str">
        <f>IF(O45=Catégorie!$D$13,
    IF(
            ((J45&lt;=Catégorie!$C$6)*(J45&gt;=Catégorie!$B$6)),
             IF(D45="H",Catégorie!$D$6,Catégorie!$E$6),
          IF(
            ((J45&lt;=Catégorie!$C$5)*(J45&gt;=Catégorie!$B$5)),
             IF(D45="H",Catégorie!$D$5,Catégorie!$E$5),
          IF(
            ((J45&lt;=Catégorie!$C$4)*(J45&gt;=Catégorie!$B$4)),
             IF(D45="H",Catégorie!$D$4,Catégorie!$E$4),
          IF(
            ((J45&lt;=Catégorie!$C$3)*(J45&gt;=Catégorie!$B$3)),
             IF(D45="H",Catégorie!$D$3,Catégorie!$E$3),
            )
            )
            )
        ),
 IF(
       J45&lt;=Catégorie!$C$10,
        IF(D45="H",Catégorie!$D$10,Catégorie!$E$10),
          IF(
            ((J45&lt;=Catégorie!$C$9)*(J45&gt;=Catégorie!$B$9)),
             IF(D45="H",Catégorie!$D$9,Catégorie!$E$9),
          IF(
            ((J45&lt;=Catégorie!$C$8)*(J45&gt;=Catégorie!$B$8)),
             IF(D45="H",Catégorie!$D$8,Catégorie!$E$8),
          IF(
            ((J45&lt;=Catégorie!$C$7)*(J45&gt;=Catégorie!$B$7)),
             IF(D45="H",Catégorie!$D$7,Catégorie!$E$7),
   )
   )
   )
 )
)</f>
        <v>SF</v>
      </c>
      <c r="I45" s="160"/>
      <c r="J45" s="160">
        <v>1981</v>
      </c>
      <c r="K45" s="160"/>
      <c r="L45" s="160"/>
      <c r="M45" s="160" t="s">
        <v>34</v>
      </c>
      <c r="N45" s="160" t="s">
        <v>324</v>
      </c>
      <c r="O45" s="168" t="str">
        <f>IF(J45="","An !", IF(((D45&lt;&gt;"H") * (D45&lt;&gt;"F")),"Sexe !",
IF(J45&lt;=Catégorie!$C$14,Catégorie!$D$14,IF(((J45&gt;=Catégorie!$B$13)*(J45&lt;=Catégorie!$C$13)),Catégorie!$D$13,"Inconnu"))
))</f>
        <v>CAT1</v>
      </c>
      <c r="P45">
        <v>33</v>
      </c>
    </row>
    <row r="46" spans="1:16" ht="20.100000000000001" customHeight="1" x14ac:dyDescent="0.2">
      <c r="A46" s="177">
        <v>534</v>
      </c>
      <c r="B46" s="170" t="s">
        <v>256</v>
      </c>
      <c r="C46" s="160" t="s">
        <v>257</v>
      </c>
      <c r="D46" s="160" t="s">
        <v>658</v>
      </c>
      <c r="E46" s="172"/>
      <c r="F46" s="172">
        <v>60210</v>
      </c>
      <c r="G46" s="172" t="s">
        <v>232</v>
      </c>
      <c r="H46" s="168" t="str">
        <f>IF(O46=Catégorie!$D$13,
    IF(
            ((J46&lt;=Catégorie!$C$6)*(J46&gt;=Catégorie!$B$6)),
             IF(D46="H",Catégorie!$D$6,Catégorie!$E$6),
          IF(
            ((J46&lt;=Catégorie!$C$5)*(J46&gt;=Catégorie!$B$5)),
             IF(D46="H",Catégorie!$D$5,Catégorie!$E$5),
          IF(
            ((J46&lt;=Catégorie!$C$4)*(J46&gt;=Catégorie!$B$4)),
             IF(D46="H",Catégorie!$D$4,Catégorie!$E$4),
          IF(
            ((J46&lt;=Catégorie!$C$3)*(J46&gt;=Catégorie!$B$3)),
             IF(D46="H",Catégorie!$D$3,Catégorie!$E$3),
            )
            )
            )
        ),
 IF(
       J46&lt;=Catégorie!$C$10,
        IF(D46="H",Catégorie!$D$10,Catégorie!$E$10),
          IF(
            ((J46&lt;=Catégorie!$C$9)*(J46&gt;=Catégorie!$B$9)),
             IF(D46="H",Catégorie!$D$9,Catégorie!$E$9),
          IF(
            ((J46&lt;=Catégorie!$C$8)*(J46&gt;=Catégorie!$B$8)),
             IF(D46="H",Catégorie!$D$8,Catégorie!$E$8),
          IF(
            ((J46&lt;=Catégorie!$C$7)*(J46&gt;=Catégorie!$B$7)),
             IF(D46="H",Catégorie!$D$7,Catégorie!$E$7),
   )
   )
   )
 )
)</f>
        <v>SH</v>
      </c>
      <c r="I46" s="160"/>
      <c r="J46" s="160">
        <v>1984</v>
      </c>
      <c r="K46" s="160"/>
      <c r="L46" s="160"/>
      <c r="M46" s="160" t="s">
        <v>34</v>
      </c>
      <c r="N46" s="160" t="s">
        <v>325</v>
      </c>
      <c r="O46" s="168" t="str">
        <f>IF(J46="","An !", IF(((D46&lt;&gt;"H") * (D46&lt;&gt;"F")),"Sexe !",
IF(J46&lt;=Catégorie!$C$14,Catégorie!$D$14,IF(((J46&gt;=Catégorie!$B$13)*(J46&lt;=Catégorie!$C$13)),Catégorie!$D$13,"Inconnu"))
))</f>
        <v>CAT1</v>
      </c>
      <c r="P46">
        <v>34</v>
      </c>
    </row>
    <row r="47" spans="1:16" ht="20.100000000000001" customHeight="1" x14ac:dyDescent="0.2">
      <c r="A47" s="177">
        <v>535</v>
      </c>
      <c r="B47" s="170" t="s">
        <v>258</v>
      </c>
      <c r="C47" s="160" t="s">
        <v>259</v>
      </c>
      <c r="D47" s="160" t="s">
        <v>659</v>
      </c>
      <c r="E47" s="172"/>
      <c r="F47" s="172">
        <v>80290</v>
      </c>
      <c r="G47" s="172" t="s">
        <v>260</v>
      </c>
      <c r="H47" s="168" t="str">
        <f>IF(O47=Catégorie!$D$13,
    IF(
            ((J47&lt;=Catégorie!$C$6)*(J47&gt;=Catégorie!$B$6)),
             IF(D47="H",Catégorie!$D$6,Catégorie!$E$6),
          IF(
            ((J47&lt;=Catégorie!$C$5)*(J47&gt;=Catégorie!$B$5)),
             IF(D47="H",Catégorie!$D$5,Catégorie!$E$5),
          IF(
            ((J47&lt;=Catégorie!$C$4)*(J47&gt;=Catégorie!$B$4)),
             IF(D47="H",Catégorie!$D$4,Catégorie!$E$4),
          IF(
            ((J47&lt;=Catégorie!$C$3)*(J47&gt;=Catégorie!$B$3)),
             IF(D47="H",Catégorie!$D$3,Catégorie!$E$3),
            )
            )
            )
        ),
 IF(
       J47&lt;=Catégorie!$C$10,
        IF(D47="H",Catégorie!$D$10,Catégorie!$E$10),
          IF(
            ((J47&lt;=Catégorie!$C$9)*(J47&gt;=Catégorie!$B$9)),
             IF(D47="H",Catégorie!$D$9,Catégorie!$E$9),
          IF(
            ((J47&lt;=Catégorie!$C$8)*(J47&gt;=Catégorie!$B$8)),
             IF(D47="H",Catégorie!$D$8,Catégorie!$E$8),
          IF(
            ((J47&lt;=Catégorie!$C$7)*(J47&gt;=Catégorie!$B$7)),
             IF(D47="H",Catégorie!$D$7,Catégorie!$E$7),
   )
   )
   )
 )
)</f>
        <v>SF</v>
      </c>
      <c r="I47" s="160"/>
      <c r="J47" s="160">
        <v>1980</v>
      </c>
      <c r="K47" s="160"/>
      <c r="L47" s="160" t="s">
        <v>34</v>
      </c>
      <c r="M47" s="160" t="s">
        <v>34</v>
      </c>
      <c r="N47" s="160" t="s">
        <v>326</v>
      </c>
      <c r="O47" s="168" t="str">
        <f>IF(J47="","An !", IF(((D47&lt;&gt;"H") * (D47&lt;&gt;"F")),"Sexe !",
IF(J47&lt;=Catégorie!$C$14,Catégorie!$D$14,IF(((J47&gt;=Catégorie!$B$13)*(J47&lt;=Catégorie!$C$13)),Catégorie!$D$13,"Inconnu"))
))</f>
        <v>CAT1</v>
      </c>
      <c r="P47">
        <v>35</v>
      </c>
    </row>
    <row r="48" spans="1:16" ht="20.100000000000001" customHeight="1" x14ac:dyDescent="0.2">
      <c r="A48" s="177">
        <v>536</v>
      </c>
      <c r="B48" s="170" t="s">
        <v>261</v>
      </c>
      <c r="C48" s="160" t="s">
        <v>114</v>
      </c>
      <c r="D48" s="160" t="s">
        <v>659</v>
      </c>
      <c r="E48" s="172"/>
      <c r="F48" s="172">
        <v>80290</v>
      </c>
      <c r="G48" s="172" t="s">
        <v>262</v>
      </c>
      <c r="H48" s="168" t="str">
        <f>IF(O48=Catégorie!$D$13,
    IF(
            ((J48&lt;=Catégorie!$C$6)*(J48&gt;=Catégorie!$B$6)),
             IF(D48="H",Catégorie!$D$6,Catégorie!$E$6),
          IF(
            ((J48&lt;=Catégorie!$C$5)*(J48&gt;=Catégorie!$B$5)),
             IF(D48="H",Catégorie!$D$5,Catégorie!$E$5),
          IF(
            ((J48&lt;=Catégorie!$C$4)*(J48&gt;=Catégorie!$B$4)),
             IF(D48="H",Catégorie!$D$4,Catégorie!$E$4),
          IF(
            ((J48&lt;=Catégorie!$C$3)*(J48&gt;=Catégorie!$B$3)),
             IF(D48="H",Catégorie!$D$3,Catégorie!$E$3),
            )
            )
            )
        ),
 IF(
       J48&lt;=Catégorie!$C$10,
        IF(D48="H",Catégorie!$D$10,Catégorie!$E$10),
          IF(
            ((J48&lt;=Catégorie!$C$9)*(J48&gt;=Catégorie!$B$9)),
             IF(D48="H",Catégorie!$D$9,Catégorie!$E$9),
          IF(
            ((J48&lt;=Catégorie!$C$8)*(J48&gt;=Catégorie!$B$8)),
             IF(D48="H",Catégorie!$D$8,Catégorie!$E$8),
          IF(
            ((J48&lt;=Catégorie!$C$7)*(J48&gt;=Catégorie!$B$7)),
             IF(D48="H",Catégorie!$D$7,Catégorie!$E$7),
   )
   )
   )
 )
)</f>
        <v>EF</v>
      </c>
      <c r="I48" s="160"/>
      <c r="J48" s="160">
        <v>1995</v>
      </c>
      <c r="K48" s="160"/>
      <c r="L48" s="160" t="s">
        <v>34</v>
      </c>
      <c r="M48" s="160" t="s">
        <v>34</v>
      </c>
      <c r="N48" s="160" t="s">
        <v>326</v>
      </c>
      <c r="O48" s="168" t="str">
        <f>IF(J48="","An !", IF(((D48&lt;&gt;"H") * (D48&lt;&gt;"F")),"Sexe !",
IF(J48&lt;=Catégorie!$C$14,Catégorie!$D$14,IF(((J48&gt;=Catégorie!$B$13)*(J48&lt;=Catégorie!$C$13)),Catégorie!$D$13,"Inconnu"))
))</f>
        <v>CAT1</v>
      </c>
      <c r="P48">
        <v>36</v>
      </c>
    </row>
    <row r="49" spans="1:16" ht="20.100000000000001" customHeight="1" x14ac:dyDescent="0.2">
      <c r="A49" s="177">
        <v>537</v>
      </c>
      <c r="B49" s="170" t="s">
        <v>263</v>
      </c>
      <c r="C49" s="160" t="s">
        <v>264</v>
      </c>
      <c r="D49" s="160" t="s">
        <v>659</v>
      </c>
      <c r="E49" s="172"/>
      <c r="F49" s="172">
        <v>60210</v>
      </c>
      <c r="G49" s="172" t="s">
        <v>265</v>
      </c>
      <c r="H49" s="168" t="str">
        <f>IF(O49=Catégorie!$D$13,
    IF(
            ((J49&lt;=Catégorie!$C$6)*(J49&gt;=Catégorie!$B$6)),
             IF(D49="H",Catégorie!$D$6,Catégorie!$E$6),
          IF(
            ((J49&lt;=Catégorie!$C$5)*(J49&gt;=Catégorie!$B$5)),
             IF(D49="H",Catégorie!$D$5,Catégorie!$E$5),
          IF(
            ((J49&lt;=Catégorie!$C$4)*(J49&gt;=Catégorie!$B$4)),
             IF(D49="H",Catégorie!$D$4,Catégorie!$E$4),
          IF(
            ((J49&lt;=Catégorie!$C$3)*(J49&gt;=Catégorie!$B$3)),
             IF(D49="H",Catégorie!$D$3,Catégorie!$E$3),
            )
            )
            )
        ),
 IF(
       J49&lt;=Catégorie!$C$10,
        IF(D49="H",Catégorie!$D$10,Catégorie!$E$10),
          IF(
            ((J49&lt;=Catégorie!$C$9)*(J49&gt;=Catégorie!$B$9)),
             IF(D49="H",Catégorie!$D$9,Catégorie!$E$9),
          IF(
            ((J49&lt;=Catégorie!$C$8)*(J49&gt;=Catégorie!$B$8)),
             IF(D49="H",Catégorie!$D$8,Catégorie!$E$8),
          IF(
            ((J49&lt;=Catégorie!$C$7)*(J49&gt;=Catégorie!$B$7)),
             IF(D49="H",Catégorie!$D$7,Catégorie!$E$7),
   )
   )
   )
 )
)</f>
        <v>CF</v>
      </c>
      <c r="I49" s="160"/>
      <c r="J49" s="160">
        <v>2000</v>
      </c>
      <c r="K49" s="160"/>
      <c r="L49" s="160"/>
      <c r="M49" s="160" t="s">
        <v>34</v>
      </c>
      <c r="N49" s="160"/>
      <c r="O49" s="168" t="str">
        <f>IF(J49="","An !", IF(((D49&lt;&gt;"H") * (D49&lt;&gt;"F")),"Sexe !",
IF(J49&lt;=Catégorie!$C$14,Catégorie!$D$14,IF(((J49&gt;=Catégorie!$B$13)*(J49&lt;=Catégorie!$C$13)),Catégorie!$D$13,"Inconnu"))
))</f>
        <v>CAT1</v>
      </c>
      <c r="P49">
        <v>37</v>
      </c>
    </row>
    <row r="50" spans="1:16" ht="20.100000000000001" customHeight="1" x14ac:dyDescent="0.2">
      <c r="A50" s="177">
        <v>538</v>
      </c>
      <c r="B50" s="170" t="s">
        <v>216</v>
      </c>
      <c r="C50" s="160" t="s">
        <v>267</v>
      </c>
      <c r="D50" s="160" t="s">
        <v>659</v>
      </c>
      <c r="E50" s="172"/>
      <c r="F50" s="172">
        <v>80290</v>
      </c>
      <c r="G50" s="172" t="s">
        <v>268</v>
      </c>
      <c r="H50" s="168" t="str">
        <f>IF(O50=Catégorie!$D$13,
    IF(
            ((J50&lt;=Catégorie!$C$6)*(J50&gt;=Catégorie!$B$6)),
             IF(D50="H",Catégorie!$D$6,Catégorie!$E$6),
          IF(
            ((J50&lt;=Catégorie!$C$5)*(J50&gt;=Catégorie!$B$5)),
             IF(D50="H",Catégorie!$D$5,Catégorie!$E$5),
          IF(
            ((J50&lt;=Catégorie!$C$4)*(J50&gt;=Catégorie!$B$4)),
             IF(D50="H",Catégorie!$D$4,Catégorie!$E$4),
          IF(
            ((J50&lt;=Catégorie!$C$3)*(J50&gt;=Catégorie!$B$3)),
             IF(D50="H",Catégorie!$D$3,Catégorie!$E$3),
            )
            )
            )
        ),
 IF(
       J50&lt;=Catégorie!$C$10,
        IF(D50="H",Catégorie!$D$10,Catégorie!$E$10),
          IF(
            ((J50&lt;=Catégorie!$C$9)*(J50&gt;=Catégorie!$B$9)),
             IF(D50="H",Catégorie!$D$9,Catégorie!$E$9),
          IF(
            ((J50&lt;=Catégorie!$C$8)*(J50&gt;=Catégorie!$B$8)),
             IF(D50="H",Catégorie!$D$8,Catégorie!$E$8),
          IF(
            ((J50&lt;=Catégorie!$C$7)*(J50&gt;=Catégorie!$B$7)),
             IF(D50="H",Catégorie!$D$7,Catégorie!$E$7),
   )
   )
   )
 )
)</f>
        <v>CF</v>
      </c>
      <c r="I50" s="160"/>
      <c r="J50" s="160">
        <v>2001</v>
      </c>
      <c r="K50" s="160"/>
      <c r="L50" s="160"/>
      <c r="M50" s="160" t="s">
        <v>34</v>
      </c>
      <c r="N50" s="160"/>
      <c r="O50" s="168" t="str">
        <f>IF(J50="","An !", IF(((D50&lt;&gt;"H") * (D50&lt;&gt;"F")),"Sexe !",
IF(J50&lt;=Catégorie!$C$14,Catégorie!$D$14,IF(((J50&gt;=Catégorie!$B$13)*(J50&lt;=Catégorie!$C$13)),Catégorie!$D$13,"Inconnu"))
))</f>
        <v>CAT1</v>
      </c>
      <c r="P50">
        <v>38</v>
      </c>
    </row>
    <row r="51" spans="1:16" ht="20.100000000000001" customHeight="1" x14ac:dyDescent="0.2">
      <c r="A51" s="177">
        <v>539</v>
      </c>
      <c r="B51" s="170" t="s">
        <v>153</v>
      </c>
      <c r="C51" s="160" t="s">
        <v>154</v>
      </c>
      <c r="D51" s="160" t="s">
        <v>658</v>
      </c>
      <c r="E51" s="172"/>
      <c r="F51" s="172">
        <v>60960</v>
      </c>
      <c r="G51" s="172" t="s">
        <v>245</v>
      </c>
      <c r="H51" s="168" t="s">
        <v>269</v>
      </c>
      <c r="I51" s="160"/>
      <c r="J51" s="160">
        <v>1971</v>
      </c>
      <c r="K51" s="160"/>
      <c r="L51" s="160"/>
      <c r="M51" s="160" t="s">
        <v>34</v>
      </c>
      <c r="N51" s="160"/>
      <c r="O51" s="168" t="str">
        <f>IF(J51="","An !", IF(((D51&lt;&gt;"H") * (D51&lt;&gt;"F")),"Sexe !",
IF(J51&lt;=Catégorie!$C$14,Catégorie!$D$14,IF(((J51&gt;=Catégorie!$B$13)*(J51&lt;=Catégorie!$C$13)),Catégorie!$D$13,"Inconnu"))
))</f>
        <v>CAT2</v>
      </c>
      <c r="P51">
        <v>39</v>
      </c>
    </row>
    <row r="52" spans="1:16" ht="20.100000000000001" customHeight="1" x14ac:dyDescent="0.2">
      <c r="A52" s="177">
        <v>540</v>
      </c>
      <c r="B52" s="170" t="s">
        <v>153</v>
      </c>
      <c r="C52" s="160" t="s">
        <v>270</v>
      </c>
      <c r="D52" s="160" t="s">
        <v>659</v>
      </c>
      <c r="E52" s="171"/>
      <c r="F52" s="171">
        <v>60960</v>
      </c>
      <c r="G52" s="171" t="s">
        <v>245</v>
      </c>
      <c r="H52" s="168" t="str">
        <f>IF(O52=Catégorie!$D$13,
    IF(
            ((J52&lt;=Catégorie!$C$6)*(J52&gt;=Catégorie!$B$6)),
             IF(D52="H",Catégorie!$D$6,Catégorie!$E$6),
          IF(
            ((J52&lt;=Catégorie!$C$5)*(J52&gt;=Catégorie!$B$5)),
             IF(D52="H",Catégorie!$D$5,Catégorie!$E$5),
          IF(
            ((J52&lt;=Catégorie!$C$4)*(J52&gt;=Catégorie!$B$4)),
             IF(D52="H",Catégorie!$D$4,Catégorie!$E$4),
          IF(
            ((J52&lt;=Catégorie!$C$3)*(J52&gt;=Catégorie!$B$3)),
             IF(D52="H",Catégorie!$D$3,Catégorie!$E$3),
            )
            )
            )
        ),
 IF(
       J52&lt;=Catégorie!$C$10,
        IF(D52="H",Catégorie!$D$10,Catégorie!$E$10),
          IF(
            ((J52&lt;=Catégorie!$C$9)*(J52&gt;=Catégorie!$B$9)),
             IF(D52="H",Catégorie!$D$9,Catégorie!$E$9),
          IF(
            ((J52&lt;=Catégorie!$C$8)*(J52&gt;=Catégorie!$B$8)),
             IF(D52="H",Catégorie!$D$8,Catégorie!$E$8),
          IF(
            ((J52&lt;=Catégorie!$C$7)*(J52&gt;=Catégorie!$B$7)),
             IF(D52="H",Catégorie!$D$7,Catégorie!$E$7),
   )
   )
   )
 )
)</f>
        <v>VF1</v>
      </c>
      <c r="I52" s="160"/>
      <c r="J52" s="160">
        <v>1975</v>
      </c>
      <c r="K52" s="160"/>
      <c r="L52" s="160"/>
      <c r="M52" s="160" t="s">
        <v>34</v>
      </c>
      <c r="N52" s="160"/>
      <c r="O52" s="168" t="str">
        <f>IF(J52="","An !", IF(((D52&lt;&gt;"H") * (D52&lt;&gt;"F")),"Sexe !",
IF(J52&lt;=Catégorie!$C$14,Catégorie!$D$14,IF(((J52&gt;=Catégorie!$B$13)*(J52&lt;=Catégorie!$C$13)),Catégorie!$D$13,"Inconnu"))
))</f>
        <v>CAT2</v>
      </c>
      <c r="P52">
        <v>40</v>
      </c>
    </row>
    <row r="53" spans="1:16" ht="20.100000000000001" customHeight="1" x14ac:dyDescent="0.2">
      <c r="A53" s="177">
        <v>541</v>
      </c>
      <c r="B53" s="170" t="s">
        <v>271</v>
      </c>
      <c r="C53" s="160" t="s">
        <v>67</v>
      </c>
      <c r="D53" s="160" t="s">
        <v>658</v>
      </c>
      <c r="E53" s="171"/>
      <c r="F53" s="171">
        <v>60960</v>
      </c>
      <c r="G53" s="171" t="s">
        <v>245</v>
      </c>
      <c r="H53" s="168" t="str">
        <f>IF(O53=Catégorie!$D$13,
    IF(
            ((J53&lt;=Catégorie!$C$6)*(J53&gt;=Catégorie!$B$6)),
             IF(D53="H",Catégorie!$D$6,Catégorie!$E$6),
          IF(
            ((J53&lt;=Catégorie!$C$5)*(J53&gt;=Catégorie!$B$5)),
             IF(D53="H",Catégorie!$D$5,Catégorie!$E$5),
          IF(
            ((J53&lt;=Catégorie!$C$4)*(J53&gt;=Catégorie!$B$4)),
             IF(D53="H",Catégorie!$D$4,Catégorie!$E$4),
          IF(
            ((J53&lt;=Catégorie!$C$3)*(J53&gt;=Catégorie!$B$3)),
             IF(D53="H",Catégorie!$D$3,Catégorie!$E$3),
            )
            )
            )
        ),
 IF(
       J53&lt;=Catégorie!$C$10,
        IF(D53="H",Catégorie!$D$10,Catégorie!$E$10),
          IF(
            ((J53&lt;=Catégorie!$C$9)*(J53&gt;=Catégorie!$B$9)),
             IF(D53="H",Catégorie!$D$9,Catégorie!$E$9),
          IF(
            ((J53&lt;=Catégorie!$C$8)*(J53&gt;=Catégorie!$B$8)),
             IF(D53="H",Catégorie!$D$8,Catégorie!$E$8),
          IF(
            ((J53&lt;=Catégorie!$C$7)*(J53&gt;=Catégorie!$B$7)),
             IF(D53="H",Catégorie!$D$7,Catégorie!$E$7),
   )
   )
   )
 )
)</f>
        <v>SH</v>
      </c>
      <c r="I53" s="160"/>
      <c r="J53" s="160">
        <v>1979</v>
      </c>
      <c r="K53" s="160"/>
      <c r="L53" s="160"/>
      <c r="M53" s="160" t="s">
        <v>34</v>
      </c>
      <c r="N53" s="160"/>
      <c r="O53" s="168" t="str">
        <f>IF(J53="","An !", IF(((D53&lt;&gt;"H") * (D53&lt;&gt;"F")),"Sexe !",
IF(J53&lt;=Catégorie!$C$14,Catégorie!$D$14,IF(((J53&gt;=Catégorie!$B$13)*(J53&lt;=Catégorie!$C$13)),Catégorie!$D$13,"Inconnu"))
))</f>
        <v>CAT1</v>
      </c>
      <c r="P53">
        <v>41</v>
      </c>
    </row>
    <row r="54" spans="1:16" ht="20.100000000000001" customHeight="1" x14ac:dyDescent="0.2">
      <c r="A54" s="177">
        <v>542</v>
      </c>
      <c r="B54" s="170" t="s">
        <v>143</v>
      </c>
      <c r="C54" s="160" t="s">
        <v>95</v>
      </c>
      <c r="D54" s="160" t="s">
        <v>658</v>
      </c>
      <c r="E54" s="171"/>
      <c r="F54" s="171"/>
      <c r="G54" s="171"/>
      <c r="H54" s="168" t="str">
        <f>IF(O54=Catégorie!$D$13,
    IF(
            ((J54&lt;=Catégorie!$C$6)*(J54&gt;=Catégorie!$B$6)),
             IF(D54="H",Catégorie!$D$6,Catégorie!$E$6),
          IF(
            ((J54&lt;=Catégorie!$C$5)*(J54&gt;=Catégorie!$B$5)),
             IF(D54="H",Catégorie!$D$5,Catégorie!$E$5),
          IF(
            ((J54&lt;=Catégorie!$C$4)*(J54&gt;=Catégorie!$B$4)),
             IF(D54="H",Catégorie!$D$4,Catégorie!$E$4),
          IF(
            ((J54&lt;=Catégorie!$C$3)*(J54&gt;=Catégorie!$B$3)),
             IF(D54="H",Catégorie!$D$3,Catégorie!$E$3),
            )
            )
            )
        ),
 IF(
       J54&lt;=Catégorie!$C$10,
        IF(D54="H",Catégorie!$D$10,Catégorie!$E$10),
          IF(
            ((J54&lt;=Catégorie!$C$9)*(J54&gt;=Catégorie!$B$9)),
             IF(D54="H",Catégorie!$D$9,Catégorie!$E$9),
          IF(
            ((J54&lt;=Catégorie!$C$8)*(J54&gt;=Catégorie!$B$8)),
             IF(D54="H",Catégorie!$D$8,Catégorie!$E$8),
          IF(
            ((J54&lt;=Catégorie!$C$7)*(J54&gt;=Catégorie!$B$7)),
             IF(D54="H",Catégorie!$D$7,Catégorie!$E$7),
   )
   )
   )
 )
)</f>
        <v>VH2</v>
      </c>
      <c r="I54" s="160"/>
      <c r="J54" s="160">
        <v>1965</v>
      </c>
      <c r="K54" s="160"/>
      <c r="L54" s="160"/>
      <c r="M54" s="160" t="s">
        <v>34</v>
      </c>
      <c r="N54" s="160" t="s">
        <v>327</v>
      </c>
      <c r="O54" s="168" t="str">
        <f>IF(J54="","An !", IF(((D54&lt;&gt;"H") * (D54&lt;&gt;"F")),"Sexe !",
IF(J54&lt;=Catégorie!$C$14,Catégorie!$D$14,IF(((J54&gt;=Catégorie!$B$13)*(J54&lt;=Catégorie!$C$13)),Catégorie!$D$13,"Inconnu"))
))</f>
        <v>CAT2</v>
      </c>
      <c r="P54">
        <v>42</v>
      </c>
    </row>
    <row r="55" spans="1:16" ht="20.100000000000001" customHeight="1" x14ac:dyDescent="0.2">
      <c r="A55" s="177">
        <v>543</v>
      </c>
      <c r="B55" s="170" t="s">
        <v>272</v>
      </c>
      <c r="C55" s="160" t="s">
        <v>93</v>
      </c>
      <c r="D55" s="160" t="s">
        <v>658</v>
      </c>
      <c r="E55" s="171"/>
      <c r="F55" s="171">
        <v>60960</v>
      </c>
      <c r="G55" s="171" t="s">
        <v>245</v>
      </c>
      <c r="H55" s="168" t="str">
        <f>IF(O55=Catégorie!$D$13,
    IF(
            ((J55&lt;=Catégorie!$C$6)*(J55&gt;=Catégorie!$B$6)),
             IF(D55="H",Catégorie!$D$6,Catégorie!$E$6),
          IF(
            ((J55&lt;=Catégorie!$C$5)*(J55&gt;=Catégorie!$B$5)),
             IF(D55="H",Catégorie!$D$5,Catégorie!$E$5),
          IF(
            ((J55&lt;=Catégorie!$C$4)*(J55&gt;=Catégorie!$B$4)),
             IF(D55="H",Catégorie!$D$4,Catégorie!$E$4),
          IF(
            ((J55&lt;=Catégorie!$C$3)*(J55&gt;=Catégorie!$B$3)),
             IF(D55="H",Catégorie!$D$3,Catégorie!$E$3),
            )
            )
            )
        ),
 IF(
       J55&lt;=Catégorie!$C$10,
        IF(D55="H",Catégorie!$D$10,Catégorie!$E$10),
          IF(
            ((J55&lt;=Catégorie!$C$9)*(J55&gt;=Catégorie!$B$9)),
             IF(D55="H",Catégorie!$D$9,Catégorie!$E$9),
          IF(
            ((J55&lt;=Catégorie!$C$8)*(J55&gt;=Catégorie!$B$8)),
             IF(D55="H",Catégorie!$D$8,Catégorie!$E$8),
          IF(
            ((J55&lt;=Catégorie!$C$7)*(J55&gt;=Catégorie!$B$7)),
             IF(D55="H",Catégorie!$D$7,Catégorie!$E$7),
   )
   )
   )
 )
)</f>
        <v>VH1</v>
      </c>
      <c r="I55" s="160"/>
      <c r="J55" s="160">
        <v>1977</v>
      </c>
      <c r="K55" s="160"/>
      <c r="L55" s="160" t="s">
        <v>34</v>
      </c>
      <c r="M55" s="160" t="s">
        <v>34</v>
      </c>
      <c r="N55" s="160"/>
      <c r="O55" s="168" t="str">
        <f>IF(J55="","An !", IF(((D55&lt;&gt;"H") * (D55&lt;&gt;"F")),"Sexe !",
IF(J55&lt;=Catégorie!$C$14,Catégorie!$D$14,IF(((J55&gt;=Catégorie!$B$13)*(J55&lt;=Catégorie!$C$13)),Catégorie!$D$13,"Inconnu"))
))</f>
        <v>CAT2</v>
      </c>
      <c r="P55">
        <v>43</v>
      </c>
    </row>
    <row r="56" spans="1:16" ht="20.100000000000001" customHeight="1" x14ac:dyDescent="0.2">
      <c r="A56" s="177">
        <v>544</v>
      </c>
      <c r="B56" s="170" t="s">
        <v>43</v>
      </c>
      <c r="C56" s="160" t="s">
        <v>115</v>
      </c>
      <c r="D56" s="160" t="s">
        <v>659</v>
      </c>
      <c r="E56" s="171"/>
      <c r="F56" s="171">
        <v>80290</v>
      </c>
      <c r="G56" s="171" t="s">
        <v>273</v>
      </c>
      <c r="H56" s="168" t="str">
        <f>IF(O56=Catégorie!$D$13,
    IF(
            ((J56&lt;=Catégorie!$C$6)*(J56&gt;=Catégorie!$B$6)),
             IF(D56="H",Catégorie!$D$6,Catégorie!$E$6),
          IF(
            ((J56&lt;=Catégorie!$C$5)*(J56&gt;=Catégorie!$B$5)),
             IF(D56="H",Catégorie!$D$5,Catégorie!$E$5),
          IF(
            ((J56&lt;=Catégorie!$C$4)*(J56&gt;=Catégorie!$B$4)),
             IF(D56="H",Catégorie!$D$4,Catégorie!$E$4),
          IF(
            ((J56&lt;=Catégorie!$C$3)*(J56&gt;=Catégorie!$B$3)),
             IF(D56="H",Catégorie!$D$3,Catégorie!$E$3),
            )
            )
            )
        ),
 IF(
       J56&lt;=Catégorie!$C$10,
        IF(D56="H",Catégorie!$D$10,Catégorie!$E$10),
          IF(
            ((J56&lt;=Catégorie!$C$9)*(J56&gt;=Catégorie!$B$9)),
             IF(D56="H",Catégorie!$D$9,Catégorie!$E$9),
          IF(
            ((J56&lt;=Catégorie!$C$8)*(J56&gt;=Catégorie!$B$8)),
             IF(D56="H",Catégorie!$D$8,Catégorie!$E$8),
          IF(
            ((J56&lt;=Catégorie!$C$7)*(J56&gt;=Catégorie!$B$7)),
             IF(D56="H",Catégorie!$D$7,Catégorie!$E$7),
   )
   )
   )
 )
)</f>
        <v>VF1</v>
      </c>
      <c r="I56" s="160"/>
      <c r="J56" s="160">
        <v>1973</v>
      </c>
      <c r="K56" s="160"/>
      <c r="L56" s="160" t="s">
        <v>34</v>
      </c>
      <c r="M56" s="160" t="s">
        <v>34</v>
      </c>
      <c r="N56" s="160"/>
      <c r="O56" s="168" t="str">
        <f>IF(J56="","An !", IF(((D56&lt;&gt;"H") * (D56&lt;&gt;"F")),"Sexe !",
IF(J56&lt;=Catégorie!$C$14,Catégorie!$D$14,IF(((J56&gt;=Catégorie!$B$13)*(J56&lt;=Catégorie!$C$13)),Catégorie!$D$13,"Inconnu"))
))</f>
        <v>CAT2</v>
      </c>
      <c r="P56">
        <v>44</v>
      </c>
    </row>
    <row r="57" spans="1:16" ht="20.100000000000001" customHeight="1" x14ac:dyDescent="0.2">
      <c r="A57" s="177">
        <v>545</v>
      </c>
      <c r="B57" s="170" t="s">
        <v>274</v>
      </c>
      <c r="C57" s="160" t="s">
        <v>52</v>
      </c>
      <c r="D57" s="160" t="s">
        <v>658</v>
      </c>
      <c r="E57" s="171"/>
      <c r="F57" s="171">
        <v>60220</v>
      </c>
      <c r="G57" s="171" t="s">
        <v>275</v>
      </c>
      <c r="H57" s="168" t="str">
        <f>IF(O57=Catégorie!$D$13,
    IF(
            ((J57&lt;=Catégorie!$C$6)*(J57&gt;=Catégorie!$B$6)),
             IF(D57="H",Catégorie!$D$6,Catégorie!$E$6),
          IF(
            ((J57&lt;=Catégorie!$C$5)*(J57&gt;=Catégorie!$B$5)),
             IF(D57="H",Catégorie!$D$5,Catégorie!$E$5),
          IF(
            ((J57&lt;=Catégorie!$C$4)*(J57&gt;=Catégorie!$B$4)),
             IF(D57="H",Catégorie!$D$4,Catégorie!$E$4),
          IF(
            ((J57&lt;=Catégorie!$C$3)*(J57&gt;=Catégorie!$B$3)),
             IF(D57="H",Catégorie!$D$3,Catégorie!$E$3),
            )
            )
            )
        ),
 IF(
       J57&lt;=Catégorie!$C$10,
        IF(D57="H",Catégorie!$D$10,Catégorie!$E$10),
          IF(
            ((J57&lt;=Catégorie!$C$9)*(J57&gt;=Catégorie!$B$9)),
             IF(D57="H",Catégorie!$D$9,Catégorie!$E$9),
          IF(
            ((J57&lt;=Catégorie!$C$8)*(J57&gt;=Catégorie!$B$8)),
             IF(D57="H",Catégorie!$D$8,Catégorie!$E$8),
          IF(
            ((J57&lt;=Catégorie!$C$7)*(J57&gt;=Catégorie!$B$7)),
             IF(D57="H",Catégorie!$D$7,Catégorie!$E$7),
   )
   )
   )
 )
)</f>
        <v>VH1</v>
      </c>
      <c r="I57" s="160"/>
      <c r="J57" s="160">
        <v>1976</v>
      </c>
      <c r="K57" s="160"/>
      <c r="L57" s="160" t="s">
        <v>34</v>
      </c>
      <c r="M57" s="160" t="s">
        <v>34</v>
      </c>
      <c r="N57" s="160" t="s">
        <v>328</v>
      </c>
      <c r="O57" s="168" t="str">
        <f>IF(J57="","An !", IF(((D57&lt;&gt;"H") * (D57&lt;&gt;"F")),"Sexe !",
IF(J57&lt;=Catégorie!$C$14,Catégorie!$D$14,IF(((J57&gt;=Catégorie!$B$13)*(J57&lt;=Catégorie!$C$13)),Catégorie!$D$13,"Inconnu"))
))</f>
        <v>CAT2</v>
      </c>
      <c r="P57">
        <v>45</v>
      </c>
    </row>
    <row r="58" spans="1:16" ht="20.100000000000001" customHeight="1" x14ac:dyDescent="0.2">
      <c r="A58" s="177">
        <v>546</v>
      </c>
      <c r="B58" s="170" t="s">
        <v>276</v>
      </c>
      <c r="C58" s="160" t="s">
        <v>52</v>
      </c>
      <c r="D58" s="160" t="s">
        <v>658</v>
      </c>
      <c r="E58" s="171"/>
      <c r="F58" s="171">
        <v>60650</v>
      </c>
      <c r="G58" s="171" t="s">
        <v>277</v>
      </c>
      <c r="H58" s="168" t="str">
        <f>IF(O58=Catégorie!$D$13,
    IF(
            ((J58&lt;=Catégorie!$C$6)*(J58&gt;=Catégorie!$B$6)),
             IF(D58="H",Catégorie!$D$6,Catégorie!$E$6),
          IF(
            ((J58&lt;=Catégorie!$C$5)*(J58&gt;=Catégorie!$B$5)),
             IF(D58="H",Catégorie!$D$5,Catégorie!$E$5),
          IF(
            ((J58&lt;=Catégorie!$C$4)*(J58&gt;=Catégorie!$B$4)),
             IF(D58="H",Catégorie!$D$4,Catégorie!$E$4),
          IF(
            ((J58&lt;=Catégorie!$C$3)*(J58&gt;=Catégorie!$B$3)),
             IF(D58="H",Catégorie!$D$3,Catégorie!$E$3),
            )
            )
            )
        ),
 IF(
       J58&lt;=Catégorie!$C$10,
        IF(D58="H",Catégorie!$D$10,Catégorie!$E$10),
          IF(
            ((J58&lt;=Catégorie!$C$9)*(J58&gt;=Catégorie!$B$9)),
             IF(D58="H",Catégorie!$D$9,Catégorie!$E$9),
          IF(
            ((J58&lt;=Catégorie!$C$8)*(J58&gt;=Catégorie!$B$8)),
             IF(D58="H",Catégorie!$D$8,Catégorie!$E$8),
          IF(
            ((J58&lt;=Catégorie!$C$7)*(J58&gt;=Catégorie!$B$7)),
             IF(D58="H",Catégorie!$D$7,Catégorie!$E$7),
   )
   )
   )
 )
)</f>
        <v>VH1</v>
      </c>
      <c r="I58" s="160"/>
      <c r="J58" s="160">
        <v>1973</v>
      </c>
      <c r="K58" s="160"/>
      <c r="L58" s="160" t="s">
        <v>34</v>
      </c>
      <c r="M58" s="160" t="s">
        <v>34</v>
      </c>
      <c r="N58" s="160" t="s">
        <v>329</v>
      </c>
      <c r="O58" s="168" t="str">
        <f>IF(J58="","An !", IF(((D58&lt;&gt;"H") * (D58&lt;&gt;"F")),"Sexe !",
IF(J58&lt;=Catégorie!$C$14,Catégorie!$D$14,IF(((J58&gt;=Catégorie!$B$13)*(J58&lt;=Catégorie!$C$13)),Catégorie!$D$13,"Inconnu"))
))</f>
        <v>CAT2</v>
      </c>
      <c r="P58">
        <v>46</v>
      </c>
    </row>
    <row r="59" spans="1:16" ht="20.100000000000001" customHeight="1" x14ac:dyDescent="0.2">
      <c r="A59" s="177">
        <v>547</v>
      </c>
      <c r="B59" s="170" t="s">
        <v>278</v>
      </c>
      <c r="C59" s="160" t="s">
        <v>279</v>
      </c>
      <c r="D59" s="160" t="s">
        <v>658</v>
      </c>
      <c r="E59" s="171"/>
      <c r="F59" s="171">
        <v>60220</v>
      </c>
      <c r="G59" s="171" t="s">
        <v>280</v>
      </c>
      <c r="H59" s="168" t="str">
        <f>IF(O59=Catégorie!$D$13,
    IF(
            ((J59&lt;=Catégorie!$C$6)*(J59&gt;=Catégorie!$B$6)),
             IF(D59="H",Catégorie!$D$6,Catégorie!$E$6),
          IF(
            ((J59&lt;=Catégorie!$C$5)*(J59&gt;=Catégorie!$B$5)),
             IF(D59="H",Catégorie!$D$5,Catégorie!$E$5),
          IF(
            ((J59&lt;=Catégorie!$C$4)*(J59&gt;=Catégorie!$B$4)),
             IF(D59="H",Catégorie!$D$4,Catégorie!$E$4),
          IF(
            ((J59&lt;=Catégorie!$C$3)*(J59&gt;=Catégorie!$B$3)),
             IF(D59="H",Catégorie!$D$3,Catégorie!$E$3),
            )
            )
            )
        ),
 IF(
       J59&lt;=Catégorie!$C$10,
        IF(D59="H",Catégorie!$D$10,Catégorie!$E$10),
          IF(
            ((J59&lt;=Catégorie!$C$9)*(J59&gt;=Catégorie!$B$9)),
             IF(D59="H",Catégorie!$D$9,Catégorie!$E$9),
          IF(
            ((J59&lt;=Catégorie!$C$8)*(J59&gt;=Catégorie!$B$8)),
             IF(D59="H",Catégorie!$D$8,Catégorie!$E$8),
          IF(
            ((J59&lt;=Catégorie!$C$7)*(J59&gt;=Catégorie!$B$7)),
             IF(D59="H",Catégorie!$D$7,Catégorie!$E$7),
   )
   )
   )
 )
)</f>
        <v>EH</v>
      </c>
      <c r="I59" s="160"/>
      <c r="J59" s="160">
        <v>1995</v>
      </c>
      <c r="K59" s="160"/>
      <c r="L59" s="160"/>
      <c r="M59" s="160" t="s">
        <v>34</v>
      </c>
      <c r="N59" s="160"/>
      <c r="O59" s="168" t="str">
        <f>IF(J59="","An !", IF(((D59&lt;&gt;"H") * (D59&lt;&gt;"F")),"Sexe !",
IF(J59&lt;=Catégorie!$C$14,Catégorie!$D$14,IF(((J59&gt;=Catégorie!$B$13)*(J59&lt;=Catégorie!$C$13)),Catégorie!$D$13,"Inconnu"))
))</f>
        <v>CAT1</v>
      </c>
      <c r="P59">
        <v>47</v>
      </c>
    </row>
    <row r="60" spans="1:16" ht="20.100000000000001" customHeight="1" x14ac:dyDescent="0.2">
      <c r="A60" s="177">
        <v>548</v>
      </c>
      <c r="B60" s="170" t="s">
        <v>281</v>
      </c>
      <c r="C60" s="160" t="s">
        <v>130</v>
      </c>
      <c r="D60" s="160" t="s">
        <v>659</v>
      </c>
      <c r="E60" s="171"/>
      <c r="F60" s="171">
        <v>60380</v>
      </c>
      <c r="G60" s="171" t="s">
        <v>282</v>
      </c>
      <c r="H60" s="168" t="str">
        <f>IF(O60=Catégorie!$D$13,
    IF(
            ((J60&lt;=Catégorie!$C$6)*(J60&gt;=Catégorie!$B$6)),
             IF(D60="H",Catégorie!$D$6,Catégorie!$E$6),
          IF(
            ((J60&lt;=Catégorie!$C$5)*(J60&gt;=Catégorie!$B$5)),
             IF(D60="H",Catégorie!$D$5,Catégorie!$E$5),
          IF(
            ((J60&lt;=Catégorie!$C$4)*(J60&gt;=Catégorie!$B$4)),
             IF(D60="H",Catégorie!$D$4,Catégorie!$E$4),
          IF(
            ((J60&lt;=Catégorie!$C$3)*(J60&gt;=Catégorie!$B$3)),
             IF(D60="H",Catégorie!$D$3,Catégorie!$E$3),
            )
            )
            )
        ),
 IF(
       J60&lt;=Catégorie!$C$10,
        IF(D60="H",Catégorie!$D$10,Catégorie!$E$10),
          IF(
            ((J60&lt;=Catégorie!$C$9)*(J60&gt;=Catégorie!$B$9)),
             IF(D60="H",Catégorie!$D$9,Catégorie!$E$9),
          IF(
            ((J60&lt;=Catégorie!$C$8)*(J60&gt;=Catégorie!$B$8)),
             IF(D60="H",Catégorie!$D$8,Catégorie!$E$8),
          IF(
            ((J60&lt;=Catégorie!$C$7)*(J60&gt;=Catégorie!$B$7)),
             IF(D60="H",Catégorie!$D$7,Catégorie!$E$7),
   )
   )
   )
 )
)</f>
        <v>VF1</v>
      </c>
      <c r="I60" s="160"/>
      <c r="J60" s="160">
        <v>1972</v>
      </c>
      <c r="K60" s="160"/>
      <c r="L60" s="160" t="s">
        <v>34</v>
      </c>
      <c r="M60" s="160" t="s">
        <v>34</v>
      </c>
      <c r="N60" s="160" t="s">
        <v>330</v>
      </c>
      <c r="O60" s="168" t="str">
        <f>IF(J60="","An !", IF(((D60&lt;&gt;"H") * (D60&lt;&gt;"F")),"Sexe !",
IF(J60&lt;=Catégorie!$C$14,Catégorie!$D$14,IF(((J60&gt;=Catégorie!$B$13)*(J60&lt;=Catégorie!$C$13)),Catégorie!$D$13,"Inconnu"))
))</f>
        <v>CAT2</v>
      </c>
      <c r="P60">
        <v>48</v>
      </c>
    </row>
    <row r="61" spans="1:16" ht="20.100000000000001" customHeight="1" x14ac:dyDescent="0.2">
      <c r="A61" s="177">
        <v>549</v>
      </c>
      <c r="B61" s="170" t="s">
        <v>283</v>
      </c>
      <c r="C61" s="160" t="s">
        <v>86</v>
      </c>
      <c r="D61" s="160" t="s">
        <v>659</v>
      </c>
      <c r="E61" s="171"/>
      <c r="F61" s="171">
        <v>60220</v>
      </c>
      <c r="G61" s="171" t="s">
        <v>284</v>
      </c>
      <c r="H61" s="168" t="str">
        <f>IF(O61=Catégorie!$D$13,
    IF(
            ((J61&lt;=Catégorie!$C$6)*(J61&gt;=Catégorie!$B$6)),
             IF(D61="H",Catégorie!$D$6,Catégorie!$E$6),
          IF(
            ((J61&lt;=Catégorie!$C$5)*(J61&gt;=Catégorie!$B$5)),
             IF(D61="H",Catégorie!$D$5,Catégorie!$E$5),
          IF(
            ((J61&lt;=Catégorie!$C$4)*(J61&gt;=Catégorie!$B$4)),
             IF(D61="H",Catégorie!$D$4,Catégorie!$E$4),
          IF(
            ((J61&lt;=Catégorie!$C$3)*(J61&gt;=Catégorie!$B$3)),
             IF(D61="H",Catégorie!$D$3,Catégorie!$E$3),
            )
            )
            )
        ),
 IF(
       J61&lt;=Catégorie!$C$10,
        IF(D61="H",Catégorie!$D$10,Catégorie!$E$10),
          IF(
            ((J61&lt;=Catégorie!$C$9)*(J61&gt;=Catégorie!$B$9)),
             IF(D61="H",Catégorie!$D$9,Catégorie!$E$9),
          IF(
            ((J61&lt;=Catégorie!$C$8)*(J61&gt;=Catégorie!$B$8)),
             IF(D61="H",Catégorie!$D$8,Catégorie!$E$8),
          IF(
            ((J61&lt;=Catégorie!$C$7)*(J61&gt;=Catégorie!$B$7)),
             IF(D61="H",Catégorie!$D$7,Catégorie!$E$7),
   )
   )
   )
 )
)</f>
        <v>VF1</v>
      </c>
      <c r="I61" s="160"/>
      <c r="J61" s="160">
        <v>1977</v>
      </c>
      <c r="K61" s="160"/>
      <c r="L61" s="160"/>
      <c r="M61" s="160"/>
      <c r="N61" s="160"/>
      <c r="O61" s="168" t="str">
        <f>IF(J61="","An !", IF(((D61&lt;&gt;"H") * (D61&lt;&gt;"F")),"Sexe !",
IF(J61&lt;=Catégorie!$C$14,Catégorie!$D$14,IF(((J61&gt;=Catégorie!$B$13)*(J61&lt;=Catégorie!$C$13)),Catégorie!$D$13,"Inconnu"))
))</f>
        <v>CAT2</v>
      </c>
      <c r="P61">
        <v>49</v>
      </c>
    </row>
    <row r="62" spans="1:16" ht="20.100000000000001" customHeight="1" x14ac:dyDescent="0.2">
      <c r="A62" s="177">
        <v>550</v>
      </c>
      <c r="B62" s="170" t="s">
        <v>285</v>
      </c>
      <c r="C62" s="160" t="s">
        <v>91</v>
      </c>
      <c r="D62" s="160" t="s">
        <v>658</v>
      </c>
      <c r="E62" s="171"/>
      <c r="F62" s="171">
        <v>60690</v>
      </c>
      <c r="G62" s="171" t="s">
        <v>286</v>
      </c>
      <c r="H62" s="168" t="str">
        <f>IF(O62=Catégorie!$D$13,
    IF(
            ((J62&lt;=Catégorie!$C$6)*(J62&gt;=Catégorie!$B$6)),
             IF(D62="H",Catégorie!$D$6,Catégorie!$E$6),
          IF(
            ((J62&lt;=Catégorie!$C$5)*(J62&gt;=Catégorie!$B$5)),
             IF(D62="H",Catégorie!$D$5,Catégorie!$E$5),
          IF(
            ((J62&lt;=Catégorie!$C$4)*(J62&gt;=Catégorie!$B$4)),
             IF(D62="H",Catégorie!$D$4,Catégorie!$E$4),
          IF(
            ((J62&lt;=Catégorie!$C$3)*(J62&gt;=Catégorie!$B$3)),
             IF(D62="H",Catégorie!$D$3,Catégorie!$E$3),
            )
            )
            )
        ),
 IF(
       J62&lt;=Catégorie!$C$10,
        IF(D62="H",Catégorie!$D$10,Catégorie!$E$10),
          IF(
            ((J62&lt;=Catégorie!$C$9)*(J62&gt;=Catégorie!$B$9)),
             IF(D62="H",Catégorie!$D$9,Catégorie!$E$9),
          IF(
            ((J62&lt;=Catégorie!$C$8)*(J62&gt;=Catégorie!$B$8)),
             IF(D62="H",Catégorie!$D$8,Catégorie!$E$8),
          IF(
            ((J62&lt;=Catégorie!$C$7)*(J62&gt;=Catégorie!$B$7)),
             IF(D62="H",Catégorie!$D$7,Catégorie!$E$7),
   )
   )
   )
 )
)</f>
        <v>VH3</v>
      </c>
      <c r="I62" s="160"/>
      <c r="J62" s="160">
        <v>1949</v>
      </c>
      <c r="K62" s="160"/>
      <c r="L62" s="160" t="s">
        <v>34</v>
      </c>
      <c r="M62" s="160" t="s">
        <v>34</v>
      </c>
      <c r="N62" s="160"/>
      <c r="O62" s="168" t="str">
        <f>IF(J62="","An !", IF(((D62&lt;&gt;"H") * (D62&lt;&gt;"F")),"Sexe !",
IF(J62&lt;=Catégorie!$C$14,Catégorie!$D$14,IF(((J62&gt;=Catégorie!$B$13)*(J62&lt;=Catégorie!$C$13)),Catégorie!$D$13,"Inconnu"))
))</f>
        <v>CAT2</v>
      </c>
      <c r="P62">
        <v>50</v>
      </c>
    </row>
    <row r="63" spans="1:16" ht="20.100000000000001" customHeight="1" x14ac:dyDescent="0.2">
      <c r="A63" s="177">
        <v>551</v>
      </c>
      <c r="B63" s="170" t="s">
        <v>287</v>
      </c>
      <c r="C63" s="160" t="s">
        <v>288</v>
      </c>
      <c r="D63" s="160" t="s">
        <v>658</v>
      </c>
      <c r="E63" s="171"/>
      <c r="F63" s="171">
        <v>60960</v>
      </c>
      <c r="G63" s="171" t="s">
        <v>245</v>
      </c>
      <c r="H63" s="168" t="str">
        <f>IF(O63=Catégorie!$D$13,
    IF(
            ((J63&lt;=Catégorie!$C$6)*(J63&gt;=Catégorie!$B$6)),
             IF(D63="H",Catégorie!$D$6,Catégorie!$E$6),
          IF(
            ((J63&lt;=Catégorie!$C$5)*(J63&gt;=Catégorie!$B$5)),
             IF(D63="H",Catégorie!$D$5,Catégorie!$E$5),
          IF(
            ((J63&lt;=Catégorie!$C$4)*(J63&gt;=Catégorie!$B$4)),
             IF(D63="H",Catégorie!$D$4,Catégorie!$E$4),
          IF(
            ((J63&lt;=Catégorie!$C$3)*(J63&gt;=Catégorie!$B$3)),
             IF(D63="H",Catégorie!$D$3,Catégorie!$E$3),
            )
            )
            )
        ),
 IF(
       J63&lt;=Catégorie!$C$10,
        IF(D63="H",Catégorie!$D$10,Catégorie!$E$10),
          IF(
            ((J63&lt;=Catégorie!$C$9)*(J63&gt;=Catégorie!$B$9)),
             IF(D63="H",Catégorie!$D$9,Catégorie!$E$9),
          IF(
            ((J63&lt;=Catégorie!$C$8)*(J63&gt;=Catégorie!$B$8)),
             IF(D63="H",Catégorie!$D$8,Catégorie!$E$8),
          IF(
            ((J63&lt;=Catégorie!$C$7)*(J63&gt;=Catégorie!$B$7)),
             IF(D63="H",Catégorie!$D$7,Catégorie!$E$7),
   )
   )
   )
 )
)</f>
        <v>VH3</v>
      </c>
      <c r="I63" s="160"/>
      <c r="J63" s="160">
        <v>1956</v>
      </c>
      <c r="K63" s="160"/>
      <c r="L63" s="160" t="s">
        <v>34</v>
      </c>
      <c r="M63" s="160" t="s">
        <v>34</v>
      </c>
      <c r="N63" s="160" t="s">
        <v>331</v>
      </c>
      <c r="O63" s="168" t="str">
        <f>IF(J63="","An !", IF(((D63&lt;&gt;"H") * (D63&lt;&gt;"F")),"Sexe !",
IF(J63&lt;=Catégorie!$C$14,Catégorie!$D$14,IF(((J63&gt;=Catégorie!$B$13)*(J63&lt;=Catégorie!$C$13)),Catégorie!$D$13,"Inconnu"))
))</f>
        <v>CAT2</v>
      </c>
      <c r="P63">
        <v>51</v>
      </c>
    </row>
    <row r="64" spans="1:16" ht="20.100000000000001" customHeight="1" x14ac:dyDescent="0.2">
      <c r="A64" s="177">
        <v>552</v>
      </c>
      <c r="B64" s="170" t="s">
        <v>289</v>
      </c>
      <c r="C64" s="160" t="s">
        <v>290</v>
      </c>
      <c r="D64" s="160" t="s">
        <v>658</v>
      </c>
      <c r="E64" s="171"/>
      <c r="F64" s="171">
        <v>60210</v>
      </c>
      <c r="G64" s="171" t="s">
        <v>291</v>
      </c>
      <c r="H64" s="168" t="str">
        <f>IF(O64=Catégorie!$D$13,
    IF(
            ((J64&lt;=Catégorie!$C$6)*(J64&gt;=Catégorie!$B$6)),
             IF(D64="H",Catégorie!$D$6,Catégorie!$E$6),
          IF(
            ((J64&lt;=Catégorie!$C$5)*(J64&gt;=Catégorie!$B$5)),
             IF(D64="H",Catégorie!$D$5,Catégorie!$E$5),
          IF(
            ((J64&lt;=Catégorie!$C$4)*(J64&gt;=Catégorie!$B$4)),
             IF(D64="H",Catégorie!$D$4,Catégorie!$E$4),
          IF(
            ((J64&lt;=Catégorie!$C$3)*(J64&gt;=Catégorie!$B$3)),
             IF(D64="H",Catégorie!$D$3,Catégorie!$E$3),
            )
            )
            )
        ),
 IF(
       J64&lt;=Catégorie!$C$10,
        IF(D64="H",Catégorie!$D$10,Catégorie!$E$10),
          IF(
            ((J64&lt;=Catégorie!$C$9)*(J64&gt;=Catégorie!$B$9)),
             IF(D64="H",Catégorie!$D$9,Catégorie!$E$9),
          IF(
            ((J64&lt;=Catégorie!$C$8)*(J64&gt;=Catégorie!$B$8)),
             IF(D64="H",Catégorie!$D$8,Catégorie!$E$8),
          IF(
            ((J64&lt;=Catégorie!$C$7)*(J64&gt;=Catégorie!$B$7)),
             IF(D64="H",Catégorie!$D$7,Catégorie!$E$7),
   )
   )
   )
 )
)</f>
        <v>SH</v>
      </c>
      <c r="I64" s="160"/>
      <c r="J64" s="160">
        <v>1978</v>
      </c>
      <c r="K64" s="160"/>
      <c r="L64" s="160"/>
      <c r="M64" s="160" t="s">
        <v>34</v>
      </c>
      <c r="N64" s="160"/>
      <c r="O64" s="168" t="str">
        <f>IF(J64="","An !", IF(((D64&lt;&gt;"H") * (D64&lt;&gt;"F")),"Sexe !",
IF(J64&lt;=Catégorie!$C$14,Catégorie!$D$14,IF(((J64&gt;=Catégorie!$B$13)*(J64&lt;=Catégorie!$C$13)),Catégorie!$D$13,"Inconnu"))
))</f>
        <v>CAT1</v>
      </c>
      <c r="P64">
        <v>52</v>
      </c>
    </row>
    <row r="65" spans="1:17" ht="20.100000000000001" customHeight="1" x14ac:dyDescent="0.2">
      <c r="A65" s="177">
        <v>553</v>
      </c>
      <c r="B65" s="170" t="s">
        <v>292</v>
      </c>
      <c r="C65" s="160" t="s">
        <v>293</v>
      </c>
      <c r="D65" s="160" t="s">
        <v>659</v>
      </c>
      <c r="E65" s="171"/>
      <c r="F65" s="171">
        <v>60380</v>
      </c>
      <c r="G65" s="171" t="s">
        <v>282</v>
      </c>
      <c r="H65" s="168" t="str">
        <f>IF(O65=Catégorie!$D$13,
    IF(
            ((J65&lt;=Catégorie!$C$6)*(J65&gt;=Catégorie!$B$6)),
             IF(D65="H",Catégorie!$D$6,Catégorie!$E$6),
          IF(
            ((J65&lt;=Catégorie!$C$5)*(J65&gt;=Catégorie!$B$5)),
             IF(D65="H",Catégorie!$D$5,Catégorie!$E$5),
          IF(
            ((J65&lt;=Catégorie!$C$4)*(J65&gt;=Catégorie!$B$4)),
             IF(D65="H",Catégorie!$D$4,Catégorie!$E$4),
          IF(
            ((J65&lt;=Catégorie!$C$3)*(J65&gt;=Catégorie!$B$3)),
             IF(D65="H",Catégorie!$D$3,Catégorie!$E$3),
            )
            )
            )
        ),
 IF(
       J65&lt;=Catégorie!$C$10,
        IF(D65="H",Catégorie!$D$10,Catégorie!$E$10),
          IF(
            ((J65&lt;=Catégorie!$C$9)*(J65&gt;=Catégorie!$B$9)),
             IF(D65="H",Catégorie!$D$9,Catégorie!$E$9),
          IF(
            ((J65&lt;=Catégorie!$C$8)*(J65&gt;=Catégorie!$B$8)),
             IF(D65="H",Catégorie!$D$8,Catégorie!$E$8),
          IF(
            ((J65&lt;=Catégorie!$C$7)*(J65&gt;=Catégorie!$B$7)),
             IF(D65="H",Catégorie!$D$7,Catégorie!$E$7),
   )
   )
   )
 )
)</f>
        <v>VF2</v>
      </c>
      <c r="I65" s="160"/>
      <c r="J65" s="160">
        <v>1962</v>
      </c>
      <c r="K65" s="160"/>
      <c r="L65" s="160" t="s">
        <v>34</v>
      </c>
      <c r="M65" s="160" t="s">
        <v>34</v>
      </c>
      <c r="N65" s="160" t="s">
        <v>332</v>
      </c>
      <c r="O65" s="168" t="str">
        <f>IF(J65="","An !", IF(((D65&lt;&gt;"H") * (D65&lt;&gt;"F")),"Sexe !",
IF(J65&lt;=Catégorie!$C$14,Catégorie!$D$14,IF(((J65&gt;=Catégorie!$B$13)*(J65&lt;=Catégorie!$C$13)),Catégorie!$D$13,"Inconnu"))
))</f>
        <v>CAT2</v>
      </c>
      <c r="P65">
        <v>53</v>
      </c>
    </row>
    <row r="66" spans="1:17" ht="20.100000000000001" customHeight="1" x14ac:dyDescent="0.2">
      <c r="A66" s="177">
        <v>554</v>
      </c>
      <c r="B66" s="170" t="s">
        <v>104</v>
      </c>
      <c r="C66" s="160" t="s">
        <v>105</v>
      </c>
      <c r="D66" s="160" t="s">
        <v>659</v>
      </c>
      <c r="E66" s="171"/>
      <c r="F66" s="171">
        <v>76390</v>
      </c>
      <c r="G66" s="171" t="s">
        <v>294</v>
      </c>
      <c r="H66" s="168" t="str">
        <f>IF(O66=Catégorie!$D$13,
    IF(
            ((J66&lt;=Catégorie!$C$6)*(J66&gt;=Catégorie!$B$6)),
             IF(D66="H",Catégorie!$D$6,Catégorie!$E$6),
          IF(
            ((J66&lt;=Catégorie!$C$5)*(J66&gt;=Catégorie!$B$5)),
             IF(D66="H",Catégorie!$D$5,Catégorie!$E$5),
          IF(
            ((J66&lt;=Catégorie!$C$4)*(J66&gt;=Catégorie!$B$4)),
             IF(D66="H",Catégorie!$D$4,Catégorie!$E$4),
          IF(
            ((J66&lt;=Catégorie!$C$3)*(J66&gt;=Catégorie!$B$3)),
             IF(D66="H",Catégorie!$D$3,Catégorie!$E$3),
            )
            )
            )
        ),
 IF(
       J66&lt;=Catégorie!$C$10,
        IF(D66="H",Catégorie!$D$10,Catégorie!$E$10),
          IF(
            ((J66&lt;=Catégorie!$C$9)*(J66&gt;=Catégorie!$B$9)),
             IF(D66="H",Catégorie!$D$9,Catégorie!$E$9),
          IF(
            ((J66&lt;=Catégorie!$C$8)*(J66&gt;=Catégorie!$B$8)),
             IF(D66="H",Catégorie!$D$8,Catégorie!$E$8),
          IF(
            ((J66&lt;=Catégorie!$C$7)*(J66&gt;=Catégorie!$B$7)),
             IF(D66="H",Catégorie!$D$7,Catégorie!$E$7),
   )
   )
   )
 )
)</f>
        <v>VF1</v>
      </c>
      <c r="I66" s="160"/>
      <c r="J66" s="160">
        <v>1973</v>
      </c>
      <c r="K66" s="160"/>
      <c r="L66" s="160" t="s">
        <v>34</v>
      </c>
      <c r="M66" s="160" t="s">
        <v>34</v>
      </c>
      <c r="N66" s="160" t="s">
        <v>333</v>
      </c>
      <c r="O66" s="168" t="str">
        <f>IF(J66="","An !", IF(((D66&lt;&gt;"H") * (D66&lt;&gt;"F")),"Sexe !",
IF(J66&lt;=Catégorie!$C$14,Catégorie!$D$14,IF(((J66&gt;=Catégorie!$B$13)*(J66&lt;=Catégorie!$C$13)),Catégorie!$D$13,"Inconnu"))
))</f>
        <v>CAT2</v>
      </c>
      <c r="P66">
        <v>54</v>
      </c>
    </row>
    <row r="67" spans="1:17" ht="20.100000000000001" customHeight="1" x14ac:dyDescent="0.2">
      <c r="A67" s="177">
        <v>555</v>
      </c>
      <c r="B67" s="170" t="s">
        <v>295</v>
      </c>
      <c r="C67" s="160" t="s">
        <v>77</v>
      </c>
      <c r="D67" s="160" t="s">
        <v>658</v>
      </c>
      <c r="E67" s="171"/>
      <c r="F67" s="171">
        <v>80000</v>
      </c>
      <c r="G67" s="171" t="s">
        <v>296</v>
      </c>
      <c r="H67" s="168" t="str">
        <f>IF(O67=Catégorie!$D$13,
    IF(
            ((J67&lt;=Catégorie!$C$6)*(J67&gt;=Catégorie!$B$6)),
             IF(D67="H",Catégorie!$D$6,Catégorie!$E$6),
          IF(
            ((J67&lt;=Catégorie!$C$5)*(J67&gt;=Catégorie!$B$5)),
             IF(D67="H",Catégorie!$D$5,Catégorie!$E$5),
          IF(
            ((J67&lt;=Catégorie!$C$4)*(J67&gt;=Catégorie!$B$4)),
             IF(D67="H",Catégorie!$D$4,Catégorie!$E$4),
          IF(
            ((J67&lt;=Catégorie!$C$3)*(J67&gt;=Catégorie!$B$3)),
             IF(D67="H",Catégorie!$D$3,Catégorie!$E$3),
            )
            )
            )
        ),
 IF(
       J67&lt;=Catégorie!$C$10,
        IF(D67="H",Catégorie!$D$10,Catégorie!$E$10),
          IF(
            ((J67&lt;=Catégorie!$C$9)*(J67&gt;=Catégorie!$B$9)),
             IF(D67="H",Catégorie!$D$9,Catégorie!$E$9),
          IF(
            ((J67&lt;=Catégorie!$C$8)*(J67&gt;=Catégorie!$B$8)),
             IF(D67="H",Catégorie!$D$8,Catégorie!$E$8),
          IF(
            ((J67&lt;=Catégorie!$C$7)*(J67&gt;=Catégorie!$B$7)),
             IF(D67="H",Catégorie!$D$7,Catégorie!$E$7),
   )
   )
   )
 )
)</f>
        <v>VH1</v>
      </c>
      <c r="I67" s="160"/>
      <c r="J67" s="160">
        <v>1976</v>
      </c>
      <c r="K67" s="160"/>
      <c r="L67" s="160"/>
      <c r="M67" s="160" t="s">
        <v>34</v>
      </c>
      <c r="N67" s="160"/>
      <c r="O67" s="168" t="str">
        <f>IF(J67="","An !", IF(((D67&lt;&gt;"H") * (D67&lt;&gt;"F")),"Sexe !",
IF(J67&lt;=Catégorie!$C$14,Catégorie!$D$14,IF(((J67&gt;=Catégorie!$B$13)*(J67&lt;=Catégorie!$C$13)),Catégorie!$D$13,"Inconnu"))
))</f>
        <v>CAT2</v>
      </c>
      <c r="P67">
        <v>55</v>
      </c>
    </row>
    <row r="68" spans="1:17" ht="20.100000000000001" customHeight="1" x14ac:dyDescent="0.2">
      <c r="A68" s="177">
        <v>556</v>
      </c>
      <c r="B68" s="170" t="s">
        <v>102</v>
      </c>
      <c r="C68" s="160" t="s">
        <v>103</v>
      </c>
      <c r="D68" s="160" t="s">
        <v>659</v>
      </c>
      <c r="E68" s="171"/>
      <c r="F68" s="171">
        <v>80000</v>
      </c>
      <c r="G68" s="171" t="s">
        <v>296</v>
      </c>
      <c r="H68" s="168" t="str">
        <f>IF(O68=Catégorie!$D$13,
    IF(
            ((J68&lt;=Catégorie!$C$6)*(J68&gt;=Catégorie!$B$6)),
             IF(D68="H",Catégorie!$D$6,Catégorie!$E$6),
          IF(
            ((J68&lt;=Catégorie!$C$5)*(J68&gt;=Catégorie!$B$5)),
             IF(D68="H",Catégorie!$D$5,Catégorie!$E$5),
          IF(
            ((J68&lt;=Catégorie!$C$4)*(J68&gt;=Catégorie!$B$4)),
             IF(D68="H",Catégorie!$D$4,Catégorie!$E$4),
          IF(
            ((J68&lt;=Catégorie!$C$3)*(J68&gt;=Catégorie!$B$3)),
             IF(D68="H",Catégorie!$D$3,Catégorie!$E$3),
            )
            )
            )
        ),
 IF(
       J68&lt;=Catégorie!$C$10,
        IF(D68="H",Catégorie!$D$10,Catégorie!$E$10),
          IF(
            ((J68&lt;=Catégorie!$C$9)*(J68&gt;=Catégorie!$B$9)),
             IF(D68="H",Catégorie!$D$9,Catégorie!$E$9),
          IF(
            ((J68&lt;=Catégorie!$C$8)*(J68&gt;=Catégorie!$B$8)),
             IF(D68="H",Catégorie!$D$8,Catégorie!$E$8),
          IF(
            ((J68&lt;=Catégorie!$C$7)*(J68&gt;=Catégorie!$B$7)),
             IF(D68="H",Catégorie!$D$7,Catégorie!$E$7),
   )
   )
   )
 )
)</f>
        <v>VF1</v>
      </c>
      <c r="I68" s="160"/>
      <c r="J68" s="160">
        <v>1977</v>
      </c>
      <c r="K68" s="160"/>
      <c r="L68" s="160"/>
      <c r="M68" s="160" t="s">
        <v>34</v>
      </c>
      <c r="N68" s="160"/>
      <c r="O68" s="168" t="str">
        <f>IF(J68="","An !", IF(((D68&lt;&gt;"H") * (D68&lt;&gt;"F")),"Sexe !",
IF(J68&lt;=Catégorie!$C$14,Catégorie!$D$14,IF(((J68&gt;=Catégorie!$B$13)*(J68&lt;=Catégorie!$C$13)),Catégorie!$D$13,"Inconnu"))
))</f>
        <v>CAT2</v>
      </c>
      <c r="P68">
        <v>56</v>
      </c>
    </row>
    <row r="69" spans="1:17" ht="20.100000000000001" customHeight="1" x14ac:dyDescent="0.2">
      <c r="A69" s="196">
        <v>557</v>
      </c>
      <c r="B69" s="195" t="s">
        <v>46</v>
      </c>
      <c r="C69" s="160" t="s">
        <v>48</v>
      </c>
      <c r="D69" s="160" t="s">
        <v>659</v>
      </c>
      <c r="E69" s="171"/>
      <c r="F69" s="171">
        <v>60690</v>
      </c>
      <c r="G69" s="171" t="s">
        <v>297</v>
      </c>
      <c r="H69" s="168" t="str">
        <f>IF(O69=Catégorie!$D$13,
    IF(
            ((J69&lt;=Catégorie!$C$6)*(J69&gt;=Catégorie!$B$6)),
             IF(D69="H",Catégorie!$D$6,Catégorie!$E$6),
          IF(
            ((J69&lt;=Catégorie!$C$5)*(J69&gt;=Catégorie!$B$5)),
             IF(D69="H",Catégorie!$D$5,Catégorie!$E$5),
          IF(
            ((J69&lt;=Catégorie!$C$4)*(J69&gt;=Catégorie!$B$4)),
             IF(D69="H",Catégorie!$D$4,Catégorie!$E$4),
          IF(
            ((J69&lt;=Catégorie!$C$3)*(J69&gt;=Catégorie!$B$3)),
             IF(D69="H",Catégorie!$D$3,Catégorie!$E$3),
            )
            )
            )
        ),
 IF(
       J69&lt;=Catégorie!$C$10,
        IF(D69="H",Catégorie!$D$10,Catégorie!$E$10),
          IF(
            ((J69&lt;=Catégorie!$C$9)*(J69&gt;=Catégorie!$B$9)),
             IF(D69="H",Catégorie!$D$9,Catégorie!$E$9),
          IF(
            ((J69&lt;=Catégorie!$C$8)*(J69&gt;=Catégorie!$B$8)),
             IF(D69="H",Catégorie!$D$8,Catégorie!$E$8),
          IF(
            ((J69&lt;=Catégorie!$C$7)*(J69&gt;=Catégorie!$B$7)),
             IF(D69="H",Catégorie!$D$7,Catégorie!$E$7),
   )
   )
   )
 )
)</f>
        <v>VF2</v>
      </c>
      <c r="I69" s="160"/>
      <c r="J69" s="160">
        <v>1966</v>
      </c>
      <c r="K69" s="160"/>
      <c r="L69" s="160" t="s">
        <v>34</v>
      </c>
      <c r="M69" s="160" t="s">
        <v>34</v>
      </c>
      <c r="N69" s="160" t="s">
        <v>334</v>
      </c>
      <c r="O69" s="168" t="str">
        <f>IF(J69="","An !", IF(((D69&lt;&gt;"H") * (D69&lt;&gt;"F")),"Sexe !",
IF(J69&lt;=Catégorie!$C$14,Catégorie!$D$14,IF(((J69&gt;=Catégorie!$B$13)*(J69&lt;=Catégorie!$C$13)),Catégorie!$D$13,"Inconnu"))
))</f>
        <v>CAT2</v>
      </c>
      <c r="P69">
        <v>57</v>
      </c>
    </row>
    <row r="70" spans="1:17" ht="20.100000000000001" customHeight="1" x14ac:dyDescent="0.2">
      <c r="A70" s="196">
        <v>558</v>
      </c>
      <c r="B70" s="195" t="s">
        <v>46</v>
      </c>
      <c r="C70" s="160" t="s">
        <v>47</v>
      </c>
      <c r="D70" s="160" t="s">
        <v>658</v>
      </c>
      <c r="E70" s="171"/>
      <c r="F70" s="171">
        <v>60690</v>
      </c>
      <c r="G70" s="171" t="s">
        <v>297</v>
      </c>
      <c r="H70" s="168" t="str">
        <f>IF(O70=Catégorie!$D$13,
    IF(
            ((J70&lt;=Catégorie!$C$6)*(J70&gt;=Catégorie!$B$6)),
             IF(D70="H",Catégorie!$D$6,Catégorie!$E$6),
          IF(
            ((J70&lt;=Catégorie!$C$5)*(J70&gt;=Catégorie!$B$5)),
             IF(D70="H",Catégorie!$D$5,Catégorie!$E$5),
          IF(
            ((J70&lt;=Catégorie!$C$4)*(J70&gt;=Catégorie!$B$4)),
             IF(D70="H",Catégorie!$D$4,Catégorie!$E$4),
          IF(
            ((J70&lt;=Catégorie!$C$3)*(J70&gt;=Catégorie!$B$3)),
             IF(D70="H",Catégorie!$D$3,Catégorie!$E$3),
            )
            )
            )
        ),
 IF(
       J70&lt;=Catégorie!$C$10,
        IF(D70="H",Catégorie!$D$10,Catégorie!$E$10),
          IF(
            ((J70&lt;=Catégorie!$C$9)*(J70&gt;=Catégorie!$B$9)),
             IF(D70="H",Catégorie!$D$9,Catégorie!$E$9),
          IF(
            ((J70&lt;=Catégorie!$C$8)*(J70&gt;=Catégorie!$B$8)),
             IF(D70="H",Catégorie!$D$8,Catégorie!$E$8),
          IF(
            ((J70&lt;=Catégorie!$C$7)*(J70&gt;=Catégorie!$B$7)),
             IF(D70="H",Catégorie!$D$7,Catégorie!$E$7),
   )
   )
   )
 )
)</f>
        <v>VH2</v>
      </c>
      <c r="I70" s="160"/>
      <c r="J70" s="160">
        <v>1964</v>
      </c>
      <c r="K70" s="160"/>
      <c r="L70" s="160" t="s">
        <v>34</v>
      </c>
      <c r="M70" s="160" t="s">
        <v>34</v>
      </c>
      <c r="N70" s="160" t="s">
        <v>334</v>
      </c>
      <c r="O70" s="168" t="str">
        <f>IF(J70="","An !", IF(((D70&lt;&gt;"H") * (D70&lt;&gt;"F")),"Sexe !",
IF(J70&lt;=Catégorie!$C$14,Catégorie!$D$14,IF(((J70&gt;=Catégorie!$B$13)*(J70&lt;=Catégorie!$C$13)),Catégorie!$D$13,"Inconnu"))
))</f>
        <v>CAT2</v>
      </c>
      <c r="P70">
        <v>58</v>
      </c>
    </row>
    <row r="71" spans="1:17" ht="20.100000000000001" customHeight="1" x14ac:dyDescent="0.2">
      <c r="A71" s="177">
        <v>559</v>
      </c>
      <c r="B71" s="170" t="s">
        <v>127</v>
      </c>
      <c r="C71" s="160" t="s">
        <v>80</v>
      </c>
      <c r="D71" s="160" t="s">
        <v>658</v>
      </c>
      <c r="E71" s="171"/>
      <c r="F71" s="171">
        <v>60210</v>
      </c>
      <c r="G71" s="171" t="s">
        <v>232</v>
      </c>
      <c r="H71" s="168" t="str">
        <f>IF(O71=Catégorie!$D$13,
    IF(
            ((J71&lt;=Catégorie!$C$6)*(J71&gt;=Catégorie!$B$6)),
             IF(D71="H",Catégorie!$D$6,Catégorie!$E$6),
          IF(
            ((J71&lt;=Catégorie!$C$5)*(J71&gt;=Catégorie!$B$5)),
             IF(D71="H",Catégorie!$D$5,Catégorie!$E$5),
          IF(
            ((J71&lt;=Catégorie!$C$4)*(J71&gt;=Catégorie!$B$4)),
             IF(D71="H",Catégorie!$D$4,Catégorie!$E$4),
          IF(
            ((J71&lt;=Catégorie!$C$3)*(J71&gt;=Catégorie!$B$3)),
             IF(D71="H",Catégorie!$D$3,Catégorie!$E$3),
            )
            )
            )
        ),
 IF(
       J71&lt;=Catégorie!$C$10,
        IF(D71="H",Catégorie!$D$10,Catégorie!$E$10),
          IF(
            ((J71&lt;=Catégorie!$C$9)*(J71&gt;=Catégorie!$B$9)),
             IF(D71="H",Catégorie!$D$9,Catégorie!$E$9),
          IF(
            ((J71&lt;=Catégorie!$C$8)*(J71&gt;=Catégorie!$B$8)),
             IF(D71="H",Catégorie!$D$8,Catégorie!$E$8),
          IF(
            ((J71&lt;=Catégorie!$C$7)*(J71&gt;=Catégorie!$B$7)),
             IF(D71="H",Catégorie!$D$7,Catégorie!$E$7),
   )
   )
   )
 )
)</f>
        <v>VH1</v>
      </c>
      <c r="I71" s="160"/>
      <c r="J71" s="160">
        <v>1972</v>
      </c>
      <c r="K71" s="160"/>
      <c r="L71" s="160"/>
      <c r="M71" s="160" t="s">
        <v>34</v>
      </c>
      <c r="N71" s="160"/>
      <c r="O71" s="168" t="str">
        <f>IF(J71="","An !", IF(((D71&lt;&gt;"H") * (D71&lt;&gt;"F")),"Sexe !",
IF(J71&lt;=Catégorie!$C$14,Catégorie!$D$14,IF(((J71&gt;=Catégorie!$B$13)*(J71&lt;=Catégorie!$C$13)),Catégorie!$D$13,"Inconnu"))
))</f>
        <v>CAT2</v>
      </c>
      <c r="P71">
        <v>59</v>
      </c>
    </row>
    <row r="72" spans="1:17" ht="20.100000000000001" customHeight="1" x14ac:dyDescent="0.2">
      <c r="A72" s="177">
        <v>560</v>
      </c>
      <c r="B72" s="170" t="s">
        <v>127</v>
      </c>
      <c r="C72" s="160" t="s">
        <v>128</v>
      </c>
      <c r="D72" s="160" t="s">
        <v>659</v>
      </c>
      <c r="E72" s="171"/>
      <c r="F72" s="171">
        <v>60210</v>
      </c>
      <c r="G72" s="171" t="s">
        <v>232</v>
      </c>
      <c r="H72" s="168" t="str">
        <f>IF(O72=Catégorie!$D$13,
    IF(
            ((J72&lt;=Catégorie!$C$6)*(J72&gt;=Catégorie!$B$6)),
             IF(D72="H",Catégorie!$D$6,Catégorie!$E$6),
          IF(
            ((J72&lt;=Catégorie!$C$5)*(J72&gt;=Catégorie!$B$5)),
             IF(D72="H",Catégorie!$D$5,Catégorie!$E$5),
          IF(
            ((J72&lt;=Catégorie!$C$4)*(J72&gt;=Catégorie!$B$4)),
             IF(D72="H",Catégorie!$D$4,Catégorie!$E$4),
          IF(
            ((J72&lt;=Catégorie!$C$3)*(J72&gt;=Catégorie!$B$3)),
             IF(D72="H",Catégorie!$D$3,Catégorie!$E$3),
            )
            )
            )
        ),
 IF(
       J72&lt;=Catégorie!$C$10,
        IF(D72="H",Catégorie!$D$10,Catégorie!$E$10),
          IF(
            ((J72&lt;=Catégorie!$C$9)*(J72&gt;=Catégorie!$B$9)),
             IF(D72="H",Catégorie!$D$9,Catégorie!$E$9),
          IF(
            ((J72&lt;=Catégorie!$C$8)*(J72&gt;=Catégorie!$B$8)),
             IF(D72="H",Catégorie!$D$8,Catégorie!$E$8),
          IF(
            ((J72&lt;=Catégorie!$C$7)*(J72&gt;=Catégorie!$B$7)),
             IF(D72="H",Catégorie!$D$7,Catégorie!$E$7),
   )
   )
   )
 )
)</f>
        <v>JF</v>
      </c>
      <c r="I72" s="160"/>
      <c r="J72" s="160">
        <v>1998</v>
      </c>
      <c r="K72" s="160"/>
      <c r="L72" s="160"/>
      <c r="M72" s="160" t="s">
        <v>34</v>
      </c>
      <c r="N72" s="160"/>
      <c r="O72" s="168" t="str">
        <f>IF(J72="","An !", IF(((D72&lt;&gt;"H") * (D72&lt;&gt;"F")),"Sexe !",
IF(J72&lt;=Catégorie!$C$14,Catégorie!$D$14,IF(((J72&gt;=Catégorie!$B$13)*(J72&lt;=Catégorie!$C$13)),Catégorie!$D$13,"Inconnu"))
))</f>
        <v>CAT1</v>
      </c>
      <c r="P72">
        <v>60</v>
      </c>
    </row>
    <row r="73" spans="1:17" ht="20.100000000000001" customHeight="1" x14ac:dyDescent="0.2">
      <c r="A73" s="177">
        <v>561</v>
      </c>
      <c r="B73" s="170" t="s">
        <v>298</v>
      </c>
      <c r="C73" s="160" t="s">
        <v>299</v>
      </c>
      <c r="D73" s="160" t="s">
        <v>658</v>
      </c>
      <c r="E73" s="171"/>
      <c r="F73" s="171">
        <v>60210</v>
      </c>
      <c r="G73" s="171" t="s">
        <v>232</v>
      </c>
      <c r="H73" s="168" t="str">
        <f>IF(O73=Catégorie!$D$13,
    IF(
            ((J73&lt;=Catégorie!$C$6)*(J73&gt;=Catégorie!$B$6)),
             IF(D73="H",Catégorie!$D$6,Catégorie!$E$6),
          IF(
            ((J73&lt;=Catégorie!$C$5)*(J73&gt;=Catégorie!$B$5)),
             IF(D73="H",Catégorie!$D$5,Catégorie!$E$5),
          IF(
            ((J73&lt;=Catégorie!$C$4)*(J73&gt;=Catégorie!$B$4)),
             IF(D73="H",Catégorie!$D$4,Catégorie!$E$4),
          IF(
            ((J73&lt;=Catégorie!$C$3)*(J73&gt;=Catégorie!$B$3)),
             IF(D73="H",Catégorie!$D$3,Catégorie!$E$3),
            )
            )
            )
        ),
 IF(
       J73&lt;=Catégorie!$C$10,
        IF(D73="H",Catégorie!$D$10,Catégorie!$E$10),
          IF(
            ((J73&lt;=Catégorie!$C$9)*(J73&gt;=Catégorie!$B$9)),
             IF(D73="H",Catégorie!$D$9,Catégorie!$E$9),
          IF(
            ((J73&lt;=Catégorie!$C$8)*(J73&gt;=Catégorie!$B$8)),
             IF(D73="H",Catégorie!$D$8,Catégorie!$E$8),
          IF(
            ((J73&lt;=Catégorie!$C$7)*(J73&gt;=Catégorie!$B$7)),
             IF(D73="H",Catégorie!$D$7,Catégorie!$E$7),
   )
   )
   )
 )
)</f>
        <v>CG</v>
      </c>
      <c r="I73" s="160"/>
      <c r="J73" s="160">
        <v>2001</v>
      </c>
      <c r="K73" s="160"/>
      <c r="L73" s="160"/>
      <c r="M73" s="160" t="s">
        <v>34</v>
      </c>
      <c r="N73" s="160"/>
      <c r="O73" s="168" t="str">
        <f>IF(J73="","An !", IF(((D73&lt;&gt;"H") * (D73&lt;&gt;"F")),"Sexe !",
IF(J73&lt;=Catégorie!$C$14,Catégorie!$D$14,IF(((J73&gt;=Catégorie!$B$13)*(J73&lt;=Catégorie!$C$13)),Catégorie!$D$13,"Inconnu"))
))</f>
        <v>CAT1</v>
      </c>
      <c r="P73">
        <v>61</v>
      </c>
    </row>
    <row r="74" spans="1:17" ht="20.100000000000001" customHeight="1" x14ac:dyDescent="0.2">
      <c r="A74" s="196">
        <v>562</v>
      </c>
      <c r="B74" s="195" t="s">
        <v>300</v>
      </c>
      <c r="C74" s="160" t="s">
        <v>301</v>
      </c>
      <c r="D74" s="160" t="s">
        <v>658</v>
      </c>
      <c r="E74" s="171"/>
      <c r="F74" s="171">
        <v>60220</v>
      </c>
      <c r="G74" s="171" t="s">
        <v>284</v>
      </c>
      <c r="H74" s="168" t="str">
        <f>IF(O74=Catégorie!$D$13,
    IF(
            ((J74&lt;=Catégorie!$C$6)*(J74&gt;=Catégorie!$B$6)),
             IF(D74="H",Catégorie!$D$6,Catégorie!$E$6),
          IF(
            ((J74&lt;=Catégorie!$C$5)*(J74&gt;=Catégorie!$B$5)),
             IF(D74="H",Catégorie!$D$5,Catégorie!$E$5),
          IF(
            ((J74&lt;=Catégorie!$C$4)*(J74&gt;=Catégorie!$B$4)),
             IF(D74="H",Catégorie!$D$4,Catégorie!$E$4),
          IF(
            ((J74&lt;=Catégorie!$C$3)*(J74&gt;=Catégorie!$B$3)),
             IF(D74="H",Catégorie!$D$3,Catégorie!$E$3),
            )
            )
            )
        ),
 IF(
       J74&lt;=Catégorie!$C$10,
        IF(D74="H",Catégorie!$D$10,Catégorie!$E$10),
          IF(
            ((J74&lt;=Catégorie!$C$9)*(J74&gt;=Catégorie!$B$9)),
             IF(D74="H",Catégorie!$D$9,Catégorie!$E$9),
          IF(
            ((J74&lt;=Catégorie!$C$8)*(J74&gt;=Catégorie!$B$8)),
             IF(D74="H",Catégorie!$D$8,Catégorie!$E$8),
          IF(
            ((J74&lt;=Catégorie!$C$7)*(J74&gt;=Catégorie!$B$7)),
             IF(D74="H",Catégorie!$D$7,Catégorie!$E$7),
   )
   )
   )
 )
)</f>
        <v>JG</v>
      </c>
      <c r="I74" s="160"/>
      <c r="J74" s="160">
        <v>1999</v>
      </c>
      <c r="K74" s="160"/>
      <c r="L74" s="160"/>
      <c r="M74" s="160" t="s">
        <v>34</v>
      </c>
      <c r="N74" s="160"/>
      <c r="O74" s="168" t="str">
        <f>IF(J74="","An !", IF(((D74&lt;&gt;"H") * (D74&lt;&gt;"F")),"Sexe !",
IF(J74&lt;=Catégorie!$C$14,Catégorie!$D$14,IF(((J74&gt;=Catégorie!$B$13)*(J74&lt;=Catégorie!$C$13)),Catégorie!$D$13,"Inconnu"))
))</f>
        <v>CAT1</v>
      </c>
      <c r="P74">
        <v>62</v>
      </c>
    </row>
    <row r="75" spans="1:17" ht="20.100000000000001" customHeight="1" x14ac:dyDescent="0.2">
      <c r="A75" s="177">
        <v>563</v>
      </c>
      <c r="B75" s="170" t="s">
        <v>127</v>
      </c>
      <c r="C75" s="160" t="s">
        <v>129</v>
      </c>
      <c r="D75" s="160" t="s">
        <v>658</v>
      </c>
      <c r="E75" s="171"/>
      <c r="F75" s="171">
        <v>62121</v>
      </c>
      <c r="G75" s="171" t="s">
        <v>302</v>
      </c>
      <c r="H75" s="168" t="str">
        <f>IF(O75=Catégorie!$D$13,
    IF(
            ((J75&lt;=Catégorie!$C$6)*(J75&gt;=Catégorie!$B$6)),
             IF(D75="H",Catégorie!$D$6,Catégorie!$E$6),
          IF(
            ((J75&lt;=Catégorie!$C$5)*(J75&gt;=Catégorie!$B$5)),
             IF(D75="H",Catégorie!$D$5,Catégorie!$E$5),
          IF(
            ((J75&lt;=Catégorie!$C$4)*(J75&gt;=Catégorie!$B$4)),
             IF(D75="H",Catégorie!$D$4,Catégorie!$E$4),
          IF(
            ((J75&lt;=Catégorie!$C$3)*(J75&gt;=Catégorie!$B$3)),
             IF(D75="H",Catégorie!$D$3,Catégorie!$E$3),
            )
            )
            )
        ),
 IF(
       J75&lt;=Catégorie!$C$10,
        IF(D75="H",Catégorie!$D$10,Catégorie!$E$10),
          IF(
            ((J75&lt;=Catégorie!$C$9)*(J75&gt;=Catégorie!$B$9)),
             IF(D75="H",Catégorie!$D$9,Catégorie!$E$9),
          IF(
            ((J75&lt;=Catégorie!$C$8)*(J75&gt;=Catégorie!$B$8)),
             IF(D75="H",Catégorie!$D$8,Catégorie!$E$8),
          IF(
            ((J75&lt;=Catégorie!$C$7)*(J75&gt;=Catégorie!$B$7)),
             IF(D75="H",Catégorie!$D$7,Catégorie!$E$7),
   )
   )
   )
 )
)</f>
        <v>SH</v>
      </c>
      <c r="I75" s="160"/>
      <c r="J75" s="160">
        <v>1989</v>
      </c>
      <c r="K75" s="160"/>
      <c r="L75" s="160"/>
      <c r="M75" s="160" t="s">
        <v>34</v>
      </c>
      <c r="N75" s="160"/>
      <c r="O75" s="168" t="str">
        <f>IF(J75="","An !", IF(((D75&lt;&gt;"H") * (D75&lt;&gt;"F")),"Sexe !",
IF(J75&lt;=Catégorie!$C$14,Catégorie!$D$14,IF(((J75&gt;=Catégorie!$B$13)*(J75&lt;=Catégorie!$C$13)),Catégorie!$D$13,"Inconnu"))
))</f>
        <v>CAT1</v>
      </c>
      <c r="P75">
        <v>63</v>
      </c>
    </row>
    <row r="76" spans="1:17" ht="20.100000000000001" customHeight="1" x14ac:dyDescent="0.2">
      <c r="A76" s="177">
        <v>564</v>
      </c>
      <c r="B76" s="170" t="s">
        <v>303</v>
      </c>
      <c r="C76" s="160" t="s">
        <v>304</v>
      </c>
      <c r="D76" s="160" t="s">
        <v>659</v>
      </c>
      <c r="E76" s="171"/>
      <c r="F76" s="171">
        <v>76390</v>
      </c>
      <c r="G76" s="171" t="s">
        <v>294</v>
      </c>
      <c r="H76" s="168" t="str">
        <f>IF(O76=Catégorie!$D$13,
    IF(
            ((J76&lt;=Catégorie!$C$6)*(J76&gt;=Catégorie!$B$6)),
             IF(D76="H",Catégorie!$D$6,Catégorie!$E$6),
          IF(
            ((J76&lt;=Catégorie!$C$5)*(J76&gt;=Catégorie!$B$5)),
             IF(D76="H",Catégorie!$D$5,Catégorie!$E$5),
          IF(
            ((J76&lt;=Catégorie!$C$4)*(J76&gt;=Catégorie!$B$4)),
             IF(D76="H",Catégorie!$D$4,Catégorie!$E$4),
          IF(
            ((J76&lt;=Catégorie!$C$3)*(J76&gt;=Catégorie!$B$3)),
             IF(D76="H",Catégorie!$D$3,Catégorie!$E$3),
            )
            )
            )
        ),
 IF(
       J76&lt;=Catégorie!$C$10,
        IF(D76="H",Catégorie!$D$10,Catégorie!$E$10),
          IF(
            ((J76&lt;=Catégorie!$C$9)*(J76&gt;=Catégorie!$B$9)),
             IF(D76="H",Catégorie!$D$9,Catégorie!$E$9),
          IF(
            ((J76&lt;=Catégorie!$C$8)*(J76&gt;=Catégorie!$B$8)),
             IF(D76="H",Catégorie!$D$8,Catégorie!$E$8),
          IF(
            ((J76&lt;=Catégorie!$C$7)*(J76&gt;=Catégorie!$B$7)),
             IF(D76="H",Catégorie!$D$7,Catégorie!$E$7),
   )
   )
   )
 )
)</f>
        <v>SF</v>
      </c>
      <c r="I76" s="160"/>
      <c r="J76" s="160">
        <v>1980</v>
      </c>
      <c r="K76" s="160"/>
      <c r="L76" s="160" t="s">
        <v>34</v>
      </c>
      <c r="M76" s="160" t="s">
        <v>34</v>
      </c>
      <c r="N76" s="160"/>
      <c r="O76" s="168" t="str">
        <f>IF(J76="","An !", IF(((D76&lt;&gt;"H") * (D76&lt;&gt;"F")),"Sexe !",
IF(J76&lt;=Catégorie!$C$14,Catégorie!$D$14,IF(((J76&gt;=Catégorie!$B$13)*(J76&lt;=Catégorie!$C$13)),Catégorie!$D$13,"Inconnu"))
))</f>
        <v>CAT1</v>
      </c>
      <c r="P76">
        <v>64</v>
      </c>
    </row>
    <row r="77" spans="1:17" ht="20.100000000000001" customHeight="1" x14ac:dyDescent="0.2">
      <c r="A77" s="177">
        <v>565</v>
      </c>
      <c r="B77" s="170" t="s">
        <v>305</v>
      </c>
      <c r="C77" s="160" t="s">
        <v>122</v>
      </c>
      <c r="D77" s="160" t="s">
        <v>659</v>
      </c>
      <c r="E77" s="171"/>
      <c r="F77" s="171">
        <v>60220</v>
      </c>
      <c r="G77" s="171" t="s">
        <v>284</v>
      </c>
      <c r="H77" s="168" t="str">
        <f>IF(O77=Catégorie!$D$13,
    IF(
            ((J77&lt;=Catégorie!$C$6)*(J77&gt;=Catégorie!$B$6)),
             IF(D77="H",Catégorie!$D$6,Catégorie!$E$6),
          IF(
            ((J77&lt;=Catégorie!$C$5)*(J77&gt;=Catégorie!$B$5)),
             IF(D77="H",Catégorie!$D$5,Catégorie!$E$5),
          IF(
            ((J77&lt;=Catégorie!$C$4)*(J77&gt;=Catégorie!$B$4)),
             IF(D77="H",Catégorie!$D$4,Catégorie!$E$4),
          IF(
            ((J77&lt;=Catégorie!$C$3)*(J77&gt;=Catégorie!$B$3)),
             IF(D77="H",Catégorie!$D$3,Catégorie!$E$3),
            )
            )
            )
        ),
 IF(
       J77&lt;=Catégorie!$C$10,
        IF(D77="H",Catégorie!$D$10,Catégorie!$E$10),
          IF(
            ((J77&lt;=Catégorie!$C$9)*(J77&gt;=Catégorie!$B$9)),
             IF(D77="H",Catégorie!$D$9,Catégorie!$E$9),
          IF(
            ((J77&lt;=Catégorie!$C$8)*(J77&gt;=Catégorie!$B$8)),
             IF(D77="H",Catégorie!$D$8,Catégorie!$E$8),
          IF(
            ((J77&lt;=Catégorie!$C$7)*(J77&gt;=Catégorie!$B$7)),
             IF(D77="H",Catégorie!$D$7,Catégorie!$E$7),
   )
   )
   )
 )
)</f>
        <v>SF</v>
      </c>
      <c r="I77" s="160"/>
      <c r="J77" s="160">
        <v>1982</v>
      </c>
      <c r="K77" s="160"/>
      <c r="L77" s="160" t="s">
        <v>34</v>
      </c>
      <c r="M77" s="160" t="s">
        <v>34</v>
      </c>
      <c r="N77" s="160"/>
      <c r="O77" s="168" t="str">
        <f>IF(J77="","An !", IF(((D77&lt;&gt;"H") * (D77&lt;&gt;"F")),"Sexe !",
IF(J77&lt;=Catégorie!$C$14,Catégorie!$D$14,IF(((J77&gt;=Catégorie!$B$13)*(J77&lt;=Catégorie!$C$13)),Catégorie!$D$13,"Inconnu"))
))</f>
        <v>CAT1</v>
      </c>
      <c r="P77">
        <v>65</v>
      </c>
      <c r="Q77" s="54"/>
    </row>
    <row r="78" spans="1:17" ht="20.100000000000001" customHeight="1" x14ac:dyDescent="0.2">
      <c r="A78" s="177">
        <v>566</v>
      </c>
      <c r="B78" s="170" t="s">
        <v>306</v>
      </c>
      <c r="C78" s="160" t="s">
        <v>117</v>
      </c>
      <c r="D78" s="160" t="s">
        <v>659</v>
      </c>
      <c r="E78" s="171"/>
      <c r="F78" s="171">
        <v>76390</v>
      </c>
      <c r="G78" s="171" t="s">
        <v>294</v>
      </c>
      <c r="H78" s="168" t="str">
        <f>IF(O78=Catégorie!$D$13,
    IF(
            ((J78&lt;=Catégorie!$C$6)*(J78&gt;=Catégorie!$B$6)),
             IF(D78="H",Catégorie!$D$6,Catégorie!$E$6),
          IF(
            ((J78&lt;=Catégorie!$C$5)*(J78&gt;=Catégorie!$B$5)),
             IF(D78="H",Catégorie!$D$5,Catégorie!$E$5),
          IF(
            ((J78&lt;=Catégorie!$C$4)*(J78&gt;=Catégorie!$B$4)),
             IF(D78="H",Catégorie!$D$4,Catégorie!$E$4),
          IF(
            ((J78&lt;=Catégorie!$C$3)*(J78&gt;=Catégorie!$B$3)),
             IF(D78="H",Catégorie!$D$3,Catégorie!$E$3),
            )
            )
            )
        ),
 IF(
       J78&lt;=Catégorie!$C$10,
        IF(D78="H",Catégorie!$D$10,Catégorie!$E$10),
          IF(
            ((J78&lt;=Catégorie!$C$9)*(J78&gt;=Catégorie!$B$9)),
             IF(D78="H",Catégorie!$D$9,Catégorie!$E$9),
          IF(
            ((J78&lt;=Catégorie!$C$8)*(J78&gt;=Catégorie!$B$8)),
             IF(D78="H",Catégorie!$D$8,Catégorie!$E$8),
          IF(
            ((J78&lt;=Catégorie!$C$7)*(J78&gt;=Catégorie!$B$7)),
             IF(D78="H",Catégorie!$D$7,Catégorie!$E$7),
   )
   )
   )
 )
)</f>
        <v>SF</v>
      </c>
      <c r="I78" s="160"/>
      <c r="J78" s="160">
        <v>1981</v>
      </c>
      <c r="K78" s="160"/>
      <c r="L78" s="160" t="s">
        <v>34</v>
      </c>
      <c r="M78" s="160" t="s">
        <v>34</v>
      </c>
      <c r="N78" s="160"/>
      <c r="O78" s="168" t="str">
        <f>IF(J78="","An !", IF(((D78&lt;&gt;"H") * (D78&lt;&gt;"F")),"Sexe !",
IF(J78&lt;=Catégorie!$C$14,Catégorie!$D$14,IF(((J78&gt;=Catégorie!$B$13)*(J78&lt;=Catégorie!$C$13)),Catégorie!$D$13,"Inconnu"))
))</f>
        <v>CAT1</v>
      </c>
      <c r="P78">
        <v>66</v>
      </c>
    </row>
    <row r="79" spans="1:17" ht="20.100000000000001" customHeight="1" x14ac:dyDescent="0.2">
      <c r="A79" s="177">
        <v>567</v>
      </c>
      <c r="B79" s="170" t="s">
        <v>307</v>
      </c>
      <c r="C79" s="160" t="s">
        <v>53</v>
      </c>
      <c r="D79" s="160" t="s">
        <v>658</v>
      </c>
      <c r="E79" s="171"/>
      <c r="F79" s="171">
        <v>60220</v>
      </c>
      <c r="G79" s="171" t="s">
        <v>308</v>
      </c>
      <c r="H79" s="168" t="str">
        <f>IF(O79=Catégorie!$D$13,
    IF(
            ((J79&lt;=Catégorie!$C$6)*(J79&gt;=Catégorie!$B$6)),
             IF(D79="H",Catégorie!$D$6,Catégorie!$E$6),
          IF(
            ((J79&lt;=Catégorie!$C$5)*(J79&gt;=Catégorie!$B$5)),
             IF(D79="H",Catégorie!$D$5,Catégorie!$E$5),
          IF(
            ((J79&lt;=Catégorie!$C$4)*(J79&gt;=Catégorie!$B$4)),
             IF(D79="H",Catégorie!$D$4,Catégorie!$E$4),
          IF(
            ((J79&lt;=Catégorie!$C$3)*(J79&gt;=Catégorie!$B$3)),
             IF(D79="H",Catégorie!$D$3,Catégorie!$E$3),
            )
            )
            )
        ),
 IF(
       J79&lt;=Catégorie!$C$10,
        IF(D79="H",Catégorie!$D$10,Catégorie!$E$10),
          IF(
            ((J79&lt;=Catégorie!$C$9)*(J79&gt;=Catégorie!$B$9)),
             IF(D79="H",Catégorie!$D$9,Catégorie!$E$9),
          IF(
            ((J79&lt;=Catégorie!$C$8)*(J79&gt;=Catégorie!$B$8)),
             IF(D79="H",Catégorie!$D$8,Catégorie!$E$8),
          IF(
            ((J79&lt;=Catégorie!$C$7)*(J79&gt;=Catégorie!$B$7)),
             IF(D79="H",Catégorie!$D$7,Catégorie!$E$7),
   )
   )
   )
 )
)</f>
        <v>VH1</v>
      </c>
      <c r="I79" s="160"/>
      <c r="J79" s="160">
        <v>1969</v>
      </c>
      <c r="K79" s="160"/>
      <c r="L79" s="160" t="s">
        <v>34</v>
      </c>
      <c r="M79" s="160" t="s">
        <v>34</v>
      </c>
      <c r="N79" s="160"/>
      <c r="O79" s="168" t="str">
        <f>IF(J79="","An !", IF(((D79&lt;&gt;"H") * (D79&lt;&gt;"F")),"Sexe !",
IF(J79&lt;=Catégorie!$C$14,Catégorie!$D$14,IF(((J79&gt;=Catégorie!$B$13)*(J79&lt;=Catégorie!$C$13)),Catégorie!$D$13,"Inconnu"))
))</f>
        <v>CAT2</v>
      </c>
      <c r="P79">
        <v>67</v>
      </c>
    </row>
    <row r="80" spans="1:17" ht="20.100000000000001" customHeight="1" x14ac:dyDescent="0.2">
      <c r="A80" s="177">
        <v>568</v>
      </c>
      <c r="B80" s="170" t="s">
        <v>110</v>
      </c>
      <c r="C80" s="160" t="s">
        <v>111</v>
      </c>
      <c r="D80" s="160" t="s">
        <v>659</v>
      </c>
      <c r="E80" s="171"/>
      <c r="F80" s="171">
        <v>60220</v>
      </c>
      <c r="G80" s="171" t="s">
        <v>280</v>
      </c>
      <c r="H80" s="168" t="str">
        <f>IF(O80=Catégorie!$D$13,
    IF(
            ((J80&lt;=Catégorie!$C$6)*(J80&gt;=Catégorie!$B$6)),
             IF(D80="H",Catégorie!$D$6,Catégorie!$E$6),
          IF(
            ((J80&lt;=Catégorie!$C$5)*(J80&gt;=Catégorie!$B$5)),
             IF(D80="H",Catégorie!$D$5,Catégorie!$E$5),
          IF(
            ((J80&lt;=Catégorie!$C$4)*(J80&gt;=Catégorie!$B$4)),
             IF(D80="H",Catégorie!$D$4,Catégorie!$E$4),
          IF(
            ((J80&lt;=Catégorie!$C$3)*(J80&gt;=Catégorie!$B$3)),
             IF(D80="H",Catégorie!$D$3,Catégorie!$E$3),
            )
            )
            )
        ),
 IF(
       J80&lt;=Catégorie!$C$10,
        IF(D80="H",Catégorie!$D$10,Catégorie!$E$10),
          IF(
            ((J80&lt;=Catégorie!$C$9)*(J80&gt;=Catégorie!$B$9)),
             IF(D80="H",Catégorie!$D$9,Catégorie!$E$9),
          IF(
            ((J80&lt;=Catégorie!$C$8)*(J80&gt;=Catégorie!$B$8)),
             IF(D80="H",Catégorie!$D$8,Catégorie!$E$8),
          IF(
            ((J80&lt;=Catégorie!$C$7)*(J80&gt;=Catégorie!$B$7)),
             IF(D80="H",Catégorie!$D$7,Catégorie!$E$7),
   )
   )
   )
 )
)</f>
        <v>SF</v>
      </c>
      <c r="I80" s="160"/>
      <c r="J80" s="160">
        <v>1983</v>
      </c>
      <c r="K80" s="160"/>
      <c r="L80" s="160" t="s">
        <v>34</v>
      </c>
      <c r="M80" s="160" t="s">
        <v>34</v>
      </c>
      <c r="N80" s="160"/>
      <c r="O80" s="168" t="str">
        <f>IF(J80="","An !", IF(((D80&lt;&gt;"H") * (D80&lt;&gt;"F")),"Sexe !",
IF(J80&lt;=Catégorie!$C$14,Catégorie!$D$14,IF(((J80&gt;=Catégorie!$B$13)*(J80&lt;=Catégorie!$C$13)),Catégorie!$D$13,"Inconnu"))
))</f>
        <v>CAT1</v>
      </c>
      <c r="P80">
        <v>68</v>
      </c>
    </row>
    <row r="81" spans="1:16" ht="20.100000000000001" customHeight="1" x14ac:dyDescent="0.2">
      <c r="A81" s="177">
        <v>569</v>
      </c>
      <c r="B81" s="170" t="s">
        <v>309</v>
      </c>
      <c r="C81" s="160" t="s">
        <v>290</v>
      </c>
      <c r="D81" s="160" t="s">
        <v>658</v>
      </c>
      <c r="E81" s="171"/>
      <c r="F81" s="171">
        <v>76220</v>
      </c>
      <c r="G81" s="171" t="s">
        <v>310</v>
      </c>
      <c r="H81" s="168" t="str">
        <f>IF(O81=Catégorie!$D$13,
    IF(
            ((J81&lt;=Catégorie!$C$6)*(J81&gt;=Catégorie!$B$6)),
             IF(D81="H",Catégorie!$D$6,Catégorie!$E$6),
          IF(
            ((J81&lt;=Catégorie!$C$5)*(J81&gt;=Catégorie!$B$5)),
             IF(D81="H",Catégorie!$D$5,Catégorie!$E$5),
          IF(
            ((J81&lt;=Catégorie!$C$4)*(J81&gt;=Catégorie!$B$4)),
             IF(D81="H",Catégorie!$D$4,Catégorie!$E$4),
          IF(
            ((J81&lt;=Catégorie!$C$3)*(J81&gt;=Catégorie!$B$3)),
             IF(D81="H",Catégorie!$D$3,Catégorie!$E$3),
            )
            )
            )
        ),
 IF(
       J81&lt;=Catégorie!$C$10,
        IF(D81="H",Catégorie!$D$10,Catégorie!$E$10),
          IF(
            ((J81&lt;=Catégorie!$C$9)*(J81&gt;=Catégorie!$B$9)),
             IF(D81="H",Catégorie!$D$9,Catégorie!$E$9),
          IF(
            ((J81&lt;=Catégorie!$C$8)*(J81&gt;=Catégorie!$B$8)),
             IF(D81="H",Catégorie!$D$8,Catégorie!$E$8),
          IF(
            ((J81&lt;=Catégorie!$C$7)*(J81&gt;=Catégorie!$B$7)),
             IF(D81="H",Catégorie!$D$7,Catégorie!$E$7),
   )
   )
   )
 )
)</f>
        <v>VH2</v>
      </c>
      <c r="I81" s="160"/>
      <c r="J81" s="160">
        <v>1964</v>
      </c>
      <c r="K81" s="160"/>
      <c r="L81" s="160" t="s">
        <v>34</v>
      </c>
      <c r="M81" s="160" t="s">
        <v>34</v>
      </c>
      <c r="N81" s="160"/>
      <c r="O81" s="168" t="str">
        <f>IF(J81="","An !", IF(((D81&lt;&gt;"H") * (D81&lt;&gt;"F")),"Sexe !",
IF(J81&lt;=Catégorie!$C$14,Catégorie!$D$14,IF(((J81&gt;=Catégorie!$B$13)*(J81&lt;=Catégorie!$C$13)),Catégorie!$D$13,"Inconnu"))
))</f>
        <v>CAT2</v>
      </c>
      <c r="P81">
        <v>69</v>
      </c>
    </row>
    <row r="82" spans="1:16" ht="20.100000000000001" customHeight="1" x14ac:dyDescent="0.2">
      <c r="A82" s="177">
        <v>570</v>
      </c>
      <c r="B82" s="170" t="s">
        <v>118</v>
      </c>
      <c r="C82" s="160" t="s">
        <v>64</v>
      </c>
      <c r="D82" s="160" t="s">
        <v>658</v>
      </c>
      <c r="E82" s="171"/>
      <c r="F82" s="171">
        <v>80430</v>
      </c>
      <c r="G82" s="171" t="s">
        <v>311</v>
      </c>
      <c r="H82" s="168" t="str">
        <f>IF(O82=Catégorie!$D$13,
    IF(
            ((J82&lt;=Catégorie!$C$6)*(J82&gt;=Catégorie!$B$6)),
             IF(D82="H",Catégorie!$D$6,Catégorie!$E$6),
          IF(
            ((J82&lt;=Catégorie!$C$5)*(J82&gt;=Catégorie!$B$5)),
             IF(D82="H",Catégorie!$D$5,Catégorie!$E$5),
          IF(
            ((J82&lt;=Catégorie!$C$4)*(J82&gt;=Catégorie!$B$4)),
             IF(D82="H",Catégorie!$D$4,Catégorie!$E$4),
          IF(
            ((J82&lt;=Catégorie!$C$3)*(J82&gt;=Catégorie!$B$3)),
             IF(D82="H",Catégorie!$D$3,Catégorie!$E$3),
            )
            )
            )
        ),
 IF(
       J82&lt;=Catégorie!$C$10,
        IF(D82="H",Catégorie!$D$10,Catégorie!$E$10),
          IF(
            ((J82&lt;=Catégorie!$C$9)*(J82&gt;=Catégorie!$B$9)),
             IF(D82="H",Catégorie!$D$9,Catégorie!$E$9),
          IF(
            ((J82&lt;=Catégorie!$C$8)*(J82&gt;=Catégorie!$B$8)),
             IF(D82="H",Catégorie!$D$8,Catégorie!$E$8),
          IF(
            ((J82&lt;=Catégorie!$C$7)*(J82&gt;=Catégorie!$B$7)),
             IF(D82="H",Catégorie!$D$7,Catégorie!$E$7),
   )
   )
   )
 )
)</f>
        <v>SH</v>
      </c>
      <c r="I82" s="160"/>
      <c r="J82" s="160">
        <v>1981</v>
      </c>
      <c r="K82" s="160"/>
      <c r="L82" s="160" t="s">
        <v>34</v>
      </c>
      <c r="M82" s="160" t="s">
        <v>34</v>
      </c>
      <c r="N82" s="160" t="s">
        <v>335</v>
      </c>
      <c r="O82" s="168" t="str">
        <f>IF(J82="","An !", IF(((D82&lt;&gt;"H") * (D82&lt;&gt;"F")),"Sexe !",
IF(J82&lt;=Catégorie!$C$14,Catégorie!$D$14,IF(((J82&gt;=Catégorie!$B$13)*(J82&lt;=Catégorie!$C$13)),Catégorie!$D$13,"Inconnu"))
))</f>
        <v>CAT1</v>
      </c>
      <c r="P82">
        <v>70</v>
      </c>
    </row>
    <row r="83" spans="1:16" ht="20.100000000000001" customHeight="1" x14ac:dyDescent="0.2">
      <c r="A83" s="177">
        <v>571</v>
      </c>
      <c r="B83" s="170" t="s">
        <v>312</v>
      </c>
      <c r="C83" s="160" t="s">
        <v>84</v>
      </c>
      <c r="D83" s="160" t="s">
        <v>659</v>
      </c>
      <c r="E83" s="171"/>
      <c r="F83" s="171">
        <v>80430</v>
      </c>
      <c r="G83" s="171" t="s">
        <v>311</v>
      </c>
      <c r="H83" s="168" t="str">
        <f>IF(O83=Catégorie!$D$13,
    IF(
            ((J83&lt;=Catégorie!$C$6)*(J83&gt;=Catégorie!$B$6)),
             IF(D83="H",Catégorie!$D$6,Catégorie!$E$6),
          IF(
            ((J83&lt;=Catégorie!$C$5)*(J83&gt;=Catégorie!$B$5)),
             IF(D83="H",Catégorie!$D$5,Catégorie!$E$5),
          IF(
            ((J83&lt;=Catégorie!$C$4)*(J83&gt;=Catégorie!$B$4)),
             IF(D83="H",Catégorie!$D$4,Catégorie!$E$4),
          IF(
            ((J83&lt;=Catégorie!$C$3)*(J83&gt;=Catégorie!$B$3)),
             IF(D83="H",Catégorie!$D$3,Catégorie!$E$3),
            )
            )
            )
        ),
 IF(
       J83&lt;=Catégorie!$C$10,
        IF(D83="H",Catégorie!$D$10,Catégorie!$E$10),
          IF(
            ((J83&lt;=Catégorie!$C$9)*(J83&gt;=Catégorie!$B$9)),
             IF(D83="H",Catégorie!$D$9,Catégorie!$E$9),
          IF(
            ((J83&lt;=Catégorie!$C$8)*(J83&gt;=Catégorie!$B$8)),
             IF(D83="H",Catégorie!$D$8,Catégorie!$E$8),
          IF(
            ((J83&lt;=Catégorie!$C$7)*(J83&gt;=Catégorie!$B$7)),
             IF(D83="H",Catégorie!$D$7,Catégorie!$E$7),
   )
   )
   )
 )
)</f>
        <v>SF</v>
      </c>
      <c r="I83" s="160"/>
      <c r="J83" s="160">
        <v>1984</v>
      </c>
      <c r="K83" s="160"/>
      <c r="L83" s="160" t="s">
        <v>34</v>
      </c>
      <c r="M83" s="160" t="s">
        <v>34</v>
      </c>
      <c r="N83" s="160" t="s">
        <v>335</v>
      </c>
      <c r="O83" s="168" t="str">
        <f>IF(J83="","An !", IF(((D83&lt;&gt;"H") * (D83&lt;&gt;"F")),"Sexe !",
IF(J83&lt;=Catégorie!$C$14,Catégorie!$D$14,IF(((J83&gt;=Catégorie!$B$13)*(J83&lt;=Catégorie!$C$13)),Catégorie!$D$13,"Inconnu"))
))</f>
        <v>CAT1</v>
      </c>
      <c r="P83">
        <v>71</v>
      </c>
    </row>
    <row r="84" spans="1:16" ht="20.100000000000001" customHeight="1" x14ac:dyDescent="0.2">
      <c r="A84" s="177">
        <v>572</v>
      </c>
      <c r="B84" s="170" t="s">
        <v>108</v>
      </c>
      <c r="C84" s="160" t="s">
        <v>92</v>
      </c>
      <c r="D84" s="160" t="s">
        <v>658</v>
      </c>
      <c r="E84" s="171"/>
      <c r="F84" s="171">
        <v>80260</v>
      </c>
      <c r="G84" s="171" t="s">
        <v>313</v>
      </c>
      <c r="H84" s="168" t="str">
        <f>IF(O84=Catégorie!$D$13,
    IF(
            ((J84&lt;=Catégorie!$C$6)*(J84&gt;=Catégorie!$B$6)),
             IF(D84="H",Catégorie!$D$6,Catégorie!$E$6),
          IF(
            ((J84&lt;=Catégorie!$C$5)*(J84&gt;=Catégorie!$B$5)),
             IF(D84="H",Catégorie!$D$5,Catégorie!$E$5),
          IF(
            ((J84&lt;=Catégorie!$C$4)*(J84&gt;=Catégorie!$B$4)),
             IF(D84="H",Catégorie!$D$4,Catégorie!$E$4),
          IF(
            ((J84&lt;=Catégorie!$C$3)*(J84&gt;=Catégorie!$B$3)),
             IF(D84="H",Catégorie!$D$3,Catégorie!$E$3),
            )
            )
            )
        ),
 IF(
       J84&lt;=Catégorie!$C$10,
        IF(D84="H",Catégorie!$D$10,Catégorie!$E$10),
          IF(
            ((J84&lt;=Catégorie!$C$9)*(J84&gt;=Catégorie!$B$9)),
             IF(D84="H",Catégorie!$D$9,Catégorie!$E$9),
          IF(
            ((J84&lt;=Catégorie!$C$8)*(J84&gt;=Catégorie!$B$8)),
             IF(D84="H",Catégorie!$D$8,Catégorie!$E$8),
          IF(
            ((J84&lt;=Catégorie!$C$7)*(J84&gt;=Catégorie!$B$7)),
             IF(D84="H",Catégorie!$D$7,Catégorie!$E$7),
   )
   )
   )
 )
)</f>
        <v>SH</v>
      </c>
      <c r="I84" s="160"/>
      <c r="J84" s="160">
        <v>1986</v>
      </c>
      <c r="K84" s="160"/>
      <c r="L84" s="160" t="s">
        <v>34</v>
      </c>
      <c r="M84" s="160" t="s">
        <v>34</v>
      </c>
      <c r="N84" s="160" t="s">
        <v>336</v>
      </c>
      <c r="O84" s="168" t="str">
        <f>IF(J84="","An !", IF(((D84&lt;&gt;"H") * (D84&lt;&gt;"F")),"Sexe !",
IF(J84&lt;=Catégorie!$C$14,Catégorie!$D$14,IF(((J84&gt;=Catégorie!$B$13)*(J84&lt;=Catégorie!$C$13)),Catégorie!$D$13,"Inconnu"))
))</f>
        <v>CAT1</v>
      </c>
      <c r="P84">
        <v>72</v>
      </c>
    </row>
    <row r="85" spans="1:16" ht="20.100000000000001" customHeight="1" x14ac:dyDescent="0.2">
      <c r="A85" s="177">
        <v>573</v>
      </c>
      <c r="B85" s="170" t="s">
        <v>337</v>
      </c>
      <c r="C85" s="160" t="s">
        <v>158</v>
      </c>
      <c r="D85" s="160" t="s">
        <v>659</v>
      </c>
      <c r="E85" s="171"/>
      <c r="F85" s="171"/>
      <c r="G85" s="171"/>
      <c r="H85" s="168" t="str">
        <f>IF(O85=Catégorie!$D$13,
    IF(
            ((J85&lt;=Catégorie!$C$6)*(J85&gt;=Catégorie!$B$6)),
             IF(D85="H",Catégorie!$D$6,Catégorie!$E$6),
          IF(
            ((J85&lt;=Catégorie!$C$5)*(J85&gt;=Catégorie!$B$5)),
             IF(D85="H",Catégorie!$D$5,Catégorie!$E$5),
          IF(
            ((J85&lt;=Catégorie!$C$4)*(J85&gt;=Catégorie!$B$4)),
             IF(D85="H",Catégorie!$D$4,Catégorie!$E$4),
          IF(
            ((J85&lt;=Catégorie!$C$3)*(J85&gt;=Catégorie!$B$3)),
             IF(D85="H",Catégorie!$D$3,Catégorie!$E$3),
            )
            )
            )
        ),
 IF(
       J85&lt;=Catégorie!$C$10,
        IF(D85="H",Catégorie!$D$10,Catégorie!$E$10),
          IF(
            ((J85&lt;=Catégorie!$C$9)*(J85&gt;=Catégorie!$B$9)),
             IF(D85="H",Catégorie!$D$9,Catégorie!$E$9),
          IF(
            ((J85&lt;=Catégorie!$C$8)*(J85&gt;=Catégorie!$B$8)),
             IF(D85="H",Catégorie!$D$8,Catégorie!$E$8),
          IF(
            ((J85&lt;=Catégorie!$C$7)*(J85&gt;=Catégorie!$B$7)),
             IF(D85="H",Catégorie!$D$7,Catégorie!$E$7),
   )
   )
   )
 )
)</f>
        <v>VF1</v>
      </c>
      <c r="I85" s="160"/>
      <c r="J85" s="160">
        <v>1976</v>
      </c>
      <c r="K85" s="160"/>
      <c r="L85" s="160"/>
      <c r="M85" s="160"/>
      <c r="N85" s="160"/>
      <c r="O85" s="168" t="str">
        <f>IF(J85="","An !", IF(((D85&lt;&gt;"H") * (D85&lt;&gt;"F")),"Sexe !",
IF(J85&lt;=Catégorie!$C$14,Catégorie!$D$14,IF(((J85&gt;=Catégorie!$B$13)*(J85&lt;=Catégorie!$C$13)),Catégorie!$D$13,"Inconnu"))
))</f>
        <v>CAT2</v>
      </c>
      <c r="P85">
        <v>73</v>
      </c>
    </row>
    <row r="86" spans="1:16" ht="20.100000000000001" customHeight="1" x14ac:dyDescent="0.2">
      <c r="A86" s="177">
        <v>574</v>
      </c>
      <c r="B86" s="170" t="s">
        <v>656</v>
      </c>
      <c r="C86" s="160" t="s">
        <v>655</v>
      </c>
      <c r="D86" s="160" t="s">
        <v>659</v>
      </c>
      <c r="E86" s="171"/>
      <c r="F86" s="171"/>
      <c r="G86" s="171"/>
      <c r="H86" s="168" t="str">
        <f>IF(O86=Catégorie!$D$13,
    IF(
            ((J86&lt;=Catégorie!$C$6)*(J86&gt;=Catégorie!$B$6)),
             IF(D86="H",Catégorie!$D$6,Catégorie!$E$6),
          IF(
            ((J86&lt;=Catégorie!$C$5)*(J86&gt;=Catégorie!$B$5)),
             IF(D86="H",Catégorie!$D$5,Catégorie!$E$5),
          IF(
            ((J86&lt;=Catégorie!$C$4)*(J86&gt;=Catégorie!$B$4)),
             IF(D86="H",Catégorie!$D$4,Catégorie!$E$4),
          IF(
            ((J86&lt;=Catégorie!$C$3)*(J86&gt;=Catégorie!$B$3)),
             IF(D86="H",Catégorie!$D$3,Catégorie!$E$3),
            )
            )
            )
        ),
 IF(
       J86&lt;=Catégorie!$C$10,
        IF(D86="H",Catégorie!$D$10,Catégorie!$E$10),
          IF(
            ((J86&lt;=Catégorie!$C$9)*(J86&gt;=Catégorie!$B$9)),
             IF(D86="H",Catégorie!$D$9,Catégorie!$E$9),
          IF(
            ((J86&lt;=Catégorie!$C$8)*(J86&gt;=Catégorie!$B$8)),
             IF(D86="H",Catégorie!$D$8,Catégorie!$E$8),
          IF(
            ((J86&lt;=Catégorie!$C$7)*(J86&gt;=Catégorie!$B$7)),
             IF(D86="H",Catégorie!$D$7,Catégorie!$E$7),
   )
   )
   )
 )
)</f>
        <v>VF1</v>
      </c>
      <c r="I86" s="160"/>
      <c r="J86" s="160">
        <v>1971</v>
      </c>
      <c r="K86" s="160"/>
      <c r="L86" s="160"/>
      <c r="M86" s="160"/>
      <c r="N86" s="160"/>
      <c r="O86" s="168" t="str">
        <f>IF(J86="","An !", IF(((D86&lt;&gt;"H") * (D86&lt;&gt;"F")),"Sexe !",
IF(J86&lt;=Catégorie!$C$14,Catégorie!$D$14,IF(((J86&gt;=Catégorie!$B$13)*(J86&lt;=Catégorie!$C$13)),Catégorie!$D$13,"Inconnu"))
))</f>
        <v>CAT2</v>
      </c>
      <c r="P86">
        <v>74</v>
      </c>
    </row>
    <row r="87" spans="1:16" ht="20.100000000000001" customHeight="1" x14ac:dyDescent="0.2">
      <c r="A87" s="196">
        <v>575</v>
      </c>
      <c r="B87" s="195" t="s">
        <v>397</v>
      </c>
      <c r="C87" s="160" t="s">
        <v>398</v>
      </c>
      <c r="D87" s="160" t="s">
        <v>659</v>
      </c>
      <c r="E87" s="171"/>
      <c r="F87" s="172"/>
      <c r="G87" s="172"/>
      <c r="H87" s="168" t="str">
        <f>IF(O87=Catégorie!$D$13,
    IF(
            ((J87&lt;=Catégorie!$C$6)*(J87&gt;=Catégorie!$B$6)),
             IF(D87="H",Catégorie!$D$6,Catégorie!$E$6),
          IF(
            ((J87&lt;=Catégorie!$C$5)*(J87&gt;=Catégorie!$B$5)),
             IF(D87="H",Catégorie!$D$5,Catégorie!$E$5),
          IF(
            ((J87&lt;=Catégorie!$C$4)*(J87&gt;=Catégorie!$B$4)),
             IF(D87="H",Catégorie!$D$4,Catégorie!$E$4),
          IF(
            ((J87&lt;=Catégorie!$C$3)*(J87&gt;=Catégorie!$B$3)),
             IF(D87="H",Catégorie!$D$3,Catégorie!$E$3),
            )
            )
            )
        ),
 IF(
       J87&lt;=Catégorie!$C$10,
        IF(D87="H",Catégorie!$D$10,Catégorie!$E$10),
          IF(
            ((J87&lt;=Catégorie!$C$9)*(J87&gt;=Catégorie!$B$9)),
             IF(D87="H",Catégorie!$D$9,Catégorie!$E$9),
          IF(
            ((J87&lt;=Catégorie!$C$8)*(J87&gt;=Catégorie!$B$8)),
             IF(D87="H",Catégorie!$D$8,Catégorie!$E$8),
          IF(
            ((J87&lt;=Catégorie!$C$7)*(J87&gt;=Catégorie!$B$7)),
             IF(D87="H",Catégorie!$D$7,Catégorie!$E$7),
   )
   )
   )
 )
)</f>
        <v>SF</v>
      </c>
      <c r="I87" s="160"/>
      <c r="J87" s="160">
        <v>1983</v>
      </c>
      <c r="K87" s="160"/>
      <c r="L87" s="160" t="s">
        <v>192</v>
      </c>
      <c r="M87" s="160" t="s">
        <v>192</v>
      </c>
      <c r="N87" s="173" t="s">
        <v>399</v>
      </c>
      <c r="O87" s="168" t="str">
        <f>IF(J87="","An !", IF(((D87&lt;&gt;"H") * (D87&lt;&gt;"F")),"Sexe !",
IF(J87&lt;=Catégorie!$C$14,Catégorie!$D$14,IF(((J87&gt;=Catégorie!$B$13)*(J87&lt;=Catégorie!$C$13)),Catégorie!$D$13,"Inconnu"))
))</f>
        <v>CAT1</v>
      </c>
      <c r="P87">
        <v>75</v>
      </c>
    </row>
    <row r="88" spans="1:16" ht="20.100000000000001" customHeight="1" x14ac:dyDescent="0.2">
      <c r="A88" s="196">
        <v>576</v>
      </c>
      <c r="B88" s="195" t="s">
        <v>400</v>
      </c>
      <c r="C88" s="160" t="s">
        <v>117</v>
      </c>
      <c r="D88" s="160" t="s">
        <v>659</v>
      </c>
      <c r="E88" s="171"/>
      <c r="F88" s="172"/>
      <c r="G88" s="172"/>
      <c r="H88" s="168" t="str">
        <f>IF(O88=Catégorie!$D$13,
    IF(
            ((J88&lt;=Catégorie!$C$6)*(J88&gt;=Catégorie!$B$6)),
             IF(D88="H",Catégorie!$D$6,Catégorie!$E$6),
          IF(
            ((J88&lt;=Catégorie!$C$5)*(J88&gt;=Catégorie!$B$5)),
             IF(D88="H",Catégorie!$D$5,Catégorie!$E$5),
          IF(
            ((J88&lt;=Catégorie!$C$4)*(J88&gt;=Catégorie!$B$4)),
             IF(D88="H",Catégorie!$D$4,Catégorie!$E$4),
          IF(
            ((J88&lt;=Catégorie!$C$3)*(J88&gt;=Catégorie!$B$3)),
             IF(D88="H",Catégorie!$D$3,Catégorie!$E$3),
            )
            )
            )
        ),
 IF(
       J88&lt;=Catégorie!$C$10,
        IF(D88="H",Catégorie!$D$10,Catégorie!$E$10),
          IF(
            ((J88&lt;=Catégorie!$C$9)*(J88&gt;=Catégorie!$B$9)),
             IF(D88="H",Catégorie!$D$9,Catégorie!$E$9),
          IF(
            ((J88&lt;=Catégorie!$C$8)*(J88&gt;=Catégorie!$B$8)),
             IF(D88="H",Catégorie!$D$8,Catégorie!$E$8),
          IF(
            ((J88&lt;=Catégorie!$C$7)*(J88&gt;=Catégorie!$B$7)),
             IF(D88="H",Catégorie!$D$7,Catégorie!$E$7),
   )
   )
   )
 )
)</f>
        <v>SF</v>
      </c>
      <c r="I88" s="160"/>
      <c r="J88" s="160">
        <v>1985</v>
      </c>
      <c r="K88" s="160"/>
      <c r="L88" s="160" t="s">
        <v>192</v>
      </c>
      <c r="M88" s="160" t="s">
        <v>192</v>
      </c>
      <c r="N88" s="173" t="s">
        <v>401</v>
      </c>
      <c r="O88" s="168" t="str">
        <f>IF(J88="","An !", IF(((D88&lt;&gt;"H") * (D88&lt;&gt;"F")),"Sexe !",
IF(J88&lt;=Catégorie!$C$14,Catégorie!$D$14,IF(((J88&gt;=Catégorie!$B$13)*(J88&lt;=Catégorie!$C$13)),Catégorie!$D$13,"Inconnu"))
))</f>
        <v>CAT1</v>
      </c>
      <c r="P88">
        <v>76</v>
      </c>
    </row>
    <row r="89" spans="1:16" ht="20.100000000000001" customHeight="1" x14ac:dyDescent="0.2">
      <c r="A89" s="177">
        <v>577</v>
      </c>
      <c r="B89" s="170" t="s">
        <v>402</v>
      </c>
      <c r="C89" s="160" t="s">
        <v>403</v>
      </c>
      <c r="D89" s="160" t="s">
        <v>659</v>
      </c>
      <c r="E89" s="171"/>
      <c r="F89" s="172"/>
      <c r="G89" s="172"/>
      <c r="H89" s="168" t="str">
        <f>IF(O89=Catégorie!$D$13,
    IF(
            ((J89&lt;=Catégorie!$C$6)*(J89&gt;=Catégorie!$B$6)),
             IF(D89="H",Catégorie!$D$6,Catégorie!$E$6),
          IF(
            ((J89&lt;=Catégorie!$C$5)*(J89&gt;=Catégorie!$B$5)),
             IF(D89="H",Catégorie!$D$5,Catégorie!$E$5),
          IF(
            ((J89&lt;=Catégorie!$C$4)*(J89&gt;=Catégorie!$B$4)),
             IF(D89="H",Catégorie!$D$4,Catégorie!$E$4),
          IF(
            ((J89&lt;=Catégorie!$C$3)*(J89&gt;=Catégorie!$B$3)),
             IF(D89="H",Catégorie!$D$3,Catégorie!$E$3),
            )
            )
            )
        ),
 IF(
       J89&lt;=Catégorie!$C$10,
        IF(D89="H",Catégorie!$D$10,Catégorie!$E$10),
          IF(
            ((J89&lt;=Catégorie!$C$9)*(J89&gt;=Catégorie!$B$9)),
             IF(D89="H",Catégorie!$D$9,Catégorie!$E$9),
          IF(
            ((J89&lt;=Catégorie!$C$8)*(J89&gt;=Catégorie!$B$8)),
             IF(D89="H",Catégorie!$D$8,Catégorie!$E$8),
          IF(
            ((J89&lt;=Catégorie!$C$7)*(J89&gt;=Catégorie!$B$7)),
             IF(D89="H",Catégorie!$D$7,Catégorie!$E$7),
   )
   )
   )
 )
)</f>
        <v>SF</v>
      </c>
      <c r="I89" s="160"/>
      <c r="J89" s="160">
        <v>1985</v>
      </c>
      <c r="K89" s="160"/>
      <c r="L89" s="160" t="s">
        <v>192</v>
      </c>
      <c r="M89" s="160" t="s">
        <v>192</v>
      </c>
      <c r="N89" s="173" t="s">
        <v>404</v>
      </c>
      <c r="O89" s="168" t="str">
        <f>IF(J89="","An !", IF(((D89&lt;&gt;"H") * (D89&lt;&gt;"F")),"Sexe !",
IF(J89&lt;=Catégorie!$C$14,Catégorie!$D$14,IF(((J89&gt;=Catégorie!$B$13)*(J89&lt;=Catégorie!$C$13)),Catégorie!$D$13,"Inconnu"))
))</f>
        <v>CAT1</v>
      </c>
      <c r="P89">
        <v>77</v>
      </c>
    </row>
    <row r="90" spans="1:16" ht="20.100000000000001" customHeight="1" x14ac:dyDescent="0.2">
      <c r="A90" s="177">
        <v>578</v>
      </c>
      <c r="B90" s="170" t="s">
        <v>405</v>
      </c>
      <c r="C90" s="160" t="s">
        <v>59</v>
      </c>
      <c r="D90" s="160" t="s">
        <v>658</v>
      </c>
      <c r="E90" s="172"/>
      <c r="F90" s="172"/>
      <c r="G90" s="172"/>
      <c r="H90" s="168" t="str">
        <f>IF(O90=Catégorie!$D$13,
    IF(
            ((J90&lt;=Catégorie!$C$6)*(J90&gt;=Catégorie!$B$6)),
             IF(D90="H",Catégorie!$D$6,Catégorie!$E$6),
          IF(
            ((J90&lt;=Catégorie!$C$5)*(J90&gt;=Catégorie!$B$5)),
             IF(D90="H",Catégorie!$D$5,Catégorie!$E$5),
          IF(
            ((J90&lt;=Catégorie!$C$4)*(J90&gt;=Catégorie!$B$4)),
             IF(D90="H",Catégorie!$D$4,Catégorie!$E$4),
          IF(
            ((J90&lt;=Catégorie!$C$3)*(J90&gt;=Catégorie!$B$3)),
             IF(D90="H",Catégorie!$D$3,Catégorie!$E$3),
            )
            )
            )
        ),
 IF(
       J90&lt;=Catégorie!$C$10,
        IF(D90="H",Catégorie!$D$10,Catégorie!$E$10),
          IF(
            ((J90&lt;=Catégorie!$C$9)*(J90&gt;=Catégorie!$B$9)),
             IF(D90="H",Catégorie!$D$9,Catégorie!$E$9),
          IF(
            ((J90&lt;=Catégorie!$C$8)*(J90&gt;=Catégorie!$B$8)),
             IF(D90="H",Catégorie!$D$8,Catégorie!$E$8),
          IF(
            ((J90&lt;=Catégorie!$C$7)*(J90&gt;=Catégorie!$B$7)),
             IF(D90="H",Catégorie!$D$7,Catégorie!$E$7),
   )
   )
   )
 )
)</f>
        <v>SH</v>
      </c>
      <c r="I90" s="160"/>
      <c r="J90" s="160">
        <v>1985</v>
      </c>
      <c r="K90" s="160"/>
      <c r="L90" s="160" t="s">
        <v>192</v>
      </c>
      <c r="M90" s="160" t="s">
        <v>192</v>
      </c>
      <c r="N90" s="173" t="s">
        <v>406</v>
      </c>
      <c r="O90" s="168" t="str">
        <f>IF(J90="","An !", IF(((D90&lt;&gt;"H") * (D90&lt;&gt;"F")),"Sexe !",
IF(J90&lt;=Catégorie!$C$14,Catégorie!$D$14,IF(((J90&gt;=Catégorie!$B$13)*(J90&lt;=Catégorie!$C$13)),Catégorie!$D$13,"Inconnu"))
))</f>
        <v>CAT1</v>
      </c>
      <c r="P90">
        <v>78</v>
      </c>
    </row>
    <row r="91" spans="1:16" ht="20.100000000000001" customHeight="1" x14ac:dyDescent="0.2">
      <c r="A91" s="177">
        <v>579</v>
      </c>
      <c r="B91" s="170" t="s">
        <v>107</v>
      </c>
      <c r="C91" s="160" t="s">
        <v>120</v>
      </c>
      <c r="D91" s="160" t="s">
        <v>658</v>
      </c>
      <c r="E91" s="172"/>
      <c r="F91" s="172"/>
      <c r="G91" s="172"/>
      <c r="H91" s="168" t="str">
        <f>IF(O91=Catégorie!$D$13,
    IF(
            ((J91&lt;=Catégorie!$C$6)*(J91&gt;=Catégorie!$B$6)),
             IF(D91="H",Catégorie!$D$6,Catégorie!$E$6),
          IF(
            ((J91&lt;=Catégorie!$C$5)*(J91&gt;=Catégorie!$B$5)),
             IF(D91="H",Catégorie!$D$5,Catégorie!$E$5),
          IF(
            ((J91&lt;=Catégorie!$C$4)*(J91&gt;=Catégorie!$B$4)),
             IF(D91="H",Catégorie!$D$4,Catégorie!$E$4),
          IF(
            ((J91&lt;=Catégorie!$C$3)*(J91&gt;=Catégorie!$B$3)),
             IF(D91="H",Catégorie!$D$3,Catégorie!$E$3),
            )
            )
            )
        ),
 IF(
       J91&lt;=Catégorie!$C$10,
        IF(D91="H",Catégorie!$D$10,Catégorie!$E$10),
          IF(
            ((J91&lt;=Catégorie!$C$9)*(J91&gt;=Catégorie!$B$9)),
             IF(D91="H",Catégorie!$D$9,Catégorie!$E$9),
          IF(
            ((J91&lt;=Catégorie!$C$8)*(J91&gt;=Catégorie!$B$8)),
             IF(D91="H",Catégorie!$D$8,Catégorie!$E$8),
          IF(
            ((J91&lt;=Catégorie!$C$7)*(J91&gt;=Catégorie!$B$7)),
             IF(D91="H",Catégorie!$D$7,Catégorie!$E$7),
   )
   )
   )
 )
)</f>
        <v>SH</v>
      </c>
      <c r="I91" s="160"/>
      <c r="J91" s="160">
        <v>1987</v>
      </c>
      <c r="K91" s="160"/>
      <c r="L91" s="160" t="s">
        <v>192</v>
      </c>
      <c r="M91" s="160" t="s">
        <v>192</v>
      </c>
      <c r="N91" s="173" t="s">
        <v>407</v>
      </c>
      <c r="O91" s="168" t="str">
        <f>IF(J91="","An !", IF(((D91&lt;&gt;"H") * (D91&lt;&gt;"F")),"Sexe !",
IF(J91&lt;=Catégorie!$C$14,Catégorie!$D$14,IF(((J91&gt;=Catégorie!$B$13)*(J91&lt;=Catégorie!$C$13)),Catégorie!$D$13,"Inconnu"))
))</f>
        <v>CAT1</v>
      </c>
      <c r="P91">
        <v>79</v>
      </c>
    </row>
    <row r="92" spans="1:16" ht="20.100000000000001" customHeight="1" x14ac:dyDescent="0.2">
      <c r="A92" s="177">
        <v>580</v>
      </c>
      <c r="B92" s="170" t="s">
        <v>408</v>
      </c>
      <c r="C92" s="160" t="s">
        <v>409</v>
      </c>
      <c r="D92" s="160" t="s">
        <v>658</v>
      </c>
      <c r="E92" s="172"/>
      <c r="F92" s="172"/>
      <c r="G92" s="172"/>
      <c r="H92" s="168" t="str">
        <f>IF(O92=Catégorie!$D$13,
    IF(
            ((J92&lt;=Catégorie!$C$6)*(J92&gt;=Catégorie!$B$6)),
             IF(D92="H",Catégorie!$D$6,Catégorie!$E$6),
          IF(
            ((J92&lt;=Catégorie!$C$5)*(J92&gt;=Catégorie!$B$5)),
             IF(D92="H",Catégorie!$D$5,Catégorie!$E$5),
          IF(
            ((J92&lt;=Catégorie!$C$4)*(J92&gt;=Catégorie!$B$4)),
             IF(D92="H",Catégorie!$D$4,Catégorie!$E$4),
          IF(
            ((J92&lt;=Catégorie!$C$3)*(J92&gt;=Catégorie!$B$3)),
             IF(D92="H",Catégorie!$D$3,Catégorie!$E$3),
            )
            )
            )
        ),
 IF(
       J92&lt;=Catégorie!$C$10,
        IF(D92="H",Catégorie!$D$10,Catégorie!$E$10),
          IF(
            ((J92&lt;=Catégorie!$C$9)*(J92&gt;=Catégorie!$B$9)),
             IF(D92="H",Catégorie!$D$9,Catégorie!$E$9),
          IF(
            ((J92&lt;=Catégorie!$C$8)*(J92&gt;=Catégorie!$B$8)),
             IF(D92="H",Catégorie!$D$8,Catégorie!$E$8),
          IF(
            ((J92&lt;=Catégorie!$C$7)*(J92&gt;=Catégorie!$B$7)),
             IF(D92="H",Catégorie!$D$7,Catégorie!$E$7),
   )
   )
   )
 )
)</f>
        <v>VH2</v>
      </c>
      <c r="I92" s="160"/>
      <c r="J92" s="160">
        <v>1966</v>
      </c>
      <c r="K92" s="160"/>
      <c r="L92" s="160" t="s">
        <v>192</v>
      </c>
      <c r="M92" s="160" t="s">
        <v>192</v>
      </c>
      <c r="N92" s="173" t="s">
        <v>410</v>
      </c>
      <c r="O92" s="168" t="str">
        <f>IF(J92="","An !", IF(((D92&lt;&gt;"H") * (D92&lt;&gt;"F")),"Sexe !",
IF(J92&lt;=Catégorie!$C$14,Catégorie!$D$14,IF(((J92&gt;=Catégorie!$B$13)*(J92&lt;=Catégorie!$C$13)),Catégorie!$D$13,"Inconnu"))
))</f>
        <v>CAT2</v>
      </c>
      <c r="P92">
        <v>80</v>
      </c>
    </row>
    <row r="93" spans="1:16" ht="20.100000000000001" customHeight="1" x14ac:dyDescent="0.2">
      <c r="A93" s="177">
        <v>581</v>
      </c>
      <c r="B93" s="170" t="s">
        <v>411</v>
      </c>
      <c r="C93" s="160" t="s">
        <v>412</v>
      </c>
      <c r="D93" s="160" t="s">
        <v>659</v>
      </c>
      <c r="E93" s="172"/>
      <c r="F93" s="172"/>
      <c r="G93" s="172"/>
      <c r="H93" s="168" t="str">
        <f>IF(O93=Catégorie!$D$13,
    IF(
            ((J93&lt;=Catégorie!$C$6)*(J93&gt;=Catégorie!$B$6)),
             IF(D93="H",Catégorie!$D$6,Catégorie!$E$6),
          IF(
            ((J93&lt;=Catégorie!$C$5)*(J93&gt;=Catégorie!$B$5)),
             IF(D93="H",Catégorie!$D$5,Catégorie!$E$5),
          IF(
            ((J93&lt;=Catégorie!$C$4)*(J93&gt;=Catégorie!$B$4)),
             IF(D93="H",Catégorie!$D$4,Catégorie!$E$4),
          IF(
            ((J93&lt;=Catégorie!$C$3)*(J93&gt;=Catégorie!$B$3)),
             IF(D93="H",Catégorie!$D$3,Catégorie!$E$3),
            )
            )
            )
        ),
 IF(
       J93&lt;=Catégorie!$C$10,
        IF(D93="H",Catégorie!$D$10,Catégorie!$E$10),
          IF(
            ((J93&lt;=Catégorie!$C$9)*(J93&gt;=Catégorie!$B$9)),
             IF(D93="H",Catégorie!$D$9,Catégorie!$E$9),
          IF(
            ((J93&lt;=Catégorie!$C$8)*(J93&gt;=Catégorie!$B$8)),
             IF(D93="H",Catégorie!$D$8,Catégorie!$E$8),
          IF(
            ((J93&lt;=Catégorie!$C$7)*(J93&gt;=Catégorie!$B$7)),
             IF(D93="H",Catégorie!$D$7,Catégorie!$E$7),
   )
   )
   )
 )
)</f>
        <v>VF1</v>
      </c>
      <c r="I93" s="160"/>
      <c r="J93" s="160">
        <v>1977</v>
      </c>
      <c r="K93" s="160"/>
      <c r="L93" s="160" t="s">
        <v>192</v>
      </c>
      <c r="M93" s="160" t="s">
        <v>192</v>
      </c>
      <c r="N93" s="173" t="s">
        <v>413</v>
      </c>
      <c r="O93" s="168" t="str">
        <f>IF(J93="","An !", IF(((D93&lt;&gt;"H") * (D93&lt;&gt;"F")),"Sexe !",
IF(J93&lt;=Catégorie!$C$14,Catégorie!$D$14,IF(((J93&gt;=Catégorie!$B$13)*(J93&lt;=Catégorie!$C$13)),Catégorie!$D$13,"Inconnu"))
))</f>
        <v>CAT2</v>
      </c>
      <c r="P93">
        <v>81</v>
      </c>
    </row>
    <row r="94" spans="1:16" ht="20.100000000000001" customHeight="1" x14ac:dyDescent="0.2">
      <c r="A94" s="177">
        <v>582</v>
      </c>
      <c r="B94" s="170" t="s">
        <v>414</v>
      </c>
      <c r="C94" s="160" t="s">
        <v>52</v>
      </c>
      <c r="D94" s="160" t="s">
        <v>658</v>
      </c>
      <c r="E94" s="172"/>
      <c r="F94" s="172"/>
      <c r="G94" s="172"/>
      <c r="H94" s="168" t="str">
        <f>IF(O94=Catégorie!$D$13,
    IF(
            ((J94&lt;=Catégorie!$C$6)*(J94&gt;=Catégorie!$B$6)),
             IF(D94="H",Catégorie!$D$6,Catégorie!$E$6),
          IF(
            ((J94&lt;=Catégorie!$C$5)*(J94&gt;=Catégorie!$B$5)),
             IF(D94="H",Catégorie!$D$5,Catégorie!$E$5),
          IF(
            ((J94&lt;=Catégorie!$C$4)*(J94&gt;=Catégorie!$B$4)),
             IF(D94="H",Catégorie!$D$4,Catégorie!$E$4),
          IF(
            ((J94&lt;=Catégorie!$C$3)*(J94&gt;=Catégorie!$B$3)),
             IF(D94="H",Catégorie!$D$3,Catégorie!$E$3),
            )
            )
            )
        ),
 IF(
       J94&lt;=Catégorie!$C$10,
        IF(D94="H",Catégorie!$D$10,Catégorie!$E$10),
          IF(
            ((J94&lt;=Catégorie!$C$9)*(J94&gt;=Catégorie!$B$9)),
             IF(D94="H",Catégorie!$D$9,Catégorie!$E$9),
          IF(
            ((J94&lt;=Catégorie!$C$8)*(J94&gt;=Catégorie!$B$8)),
             IF(D94="H",Catégorie!$D$8,Catégorie!$E$8),
          IF(
            ((J94&lt;=Catégorie!$C$7)*(J94&gt;=Catégorie!$B$7)),
             IF(D94="H",Catégorie!$D$7,Catégorie!$E$7),
   )
   )
   )
 )
)</f>
        <v>SH</v>
      </c>
      <c r="I94" s="160"/>
      <c r="J94" s="160">
        <v>1978</v>
      </c>
      <c r="K94" s="160"/>
      <c r="L94" s="160" t="s">
        <v>192</v>
      </c>
      <c r="M94" s="160" t="s">
        <v>192</v>
      </c>
      <c r="N94" s="173" t="s">
        <v>415</v>
      </c>
      <c r="O94" s="168" t="str">
        <f>IF(J94="","An !", IF(((D94&lt;&gt;"H") * (D94&lt;&gt;"F")),"Sexe !",
IF(J94&lt;=Catégorie!$C$14,Catégorie!$D$14,IF(((J94&gt;=Catégorie!$B$13)*(J94&lt;=Catégorie!$C$13)),Catégorie!$D$13,"Inconnu"))
))</f>
        <v>CAT1</v>
      </c>
      <c r="P94">
        <v>82</v>
      </c>
    </row>
    <row r="95" spans="1:16" ht="20.100000000000001" customHeight="1" x14ac:dyDescent="0.2">
      <c r="A95" s="177">
        <v>583</v>
      </c>
      <c r="B95" s="170" t="s">
        <v>414</v>
      </c>
      <c r="C95" s="160" t="s">
        <v>416</v>
      </c>
      <c r="D95" s="160" t="s">
        <v>659</v>
      </c>
      <c r="E95" s="172"/>
      <c r="F95" s="172"/>
      <c r="G95" s="172"/>
      <c r="H95" s="168" t="str">
        <f>IF(O95=Catégorie!$D$13,
    IF(
            ((J95&lt;=Catégorie!$C$6)*(J95&gt;=Catégorie!$B$6)),
             IF(D95="H",Catégorie!$D$6,Catégorie!$E$6),
          IF(
            ((J95&lt;=Catégorie!$C$5)*(J95&gt;=Catégorie!$B$5)),
             IF(D95="H",Catégorie!$D$5,Catégorie!$E$5),
          IF(
            ((J95&lt;=Catégorie!$C$4)*(J95&gt;=Catégorie!$B$4)),
             IF(D95="H",Catégorie!$D$4,Catégorie!$E$4),
          IF(
            ((J95&lt;=Catégorie!$C$3)*(J95&gt;=Catégorie!$B$3)),
             IF(D95="H",Catégorie!$D$3,Catégorie!$E$3),
            )
            )
            )
        ),
 IF(
       J95&lt;=Catégorie!$C$10,
        IF(D95="H",Catégorie!$D$10,Catégorie!$E$10),
          IF(
            ((J95&lt;=Catégorie!$C$9)*(J95&gt;=Catégorie!$B$9)),
             IF(D95="H",Catégorie!$D$9,Catégorie!$E$9),
          IF(
            ((J95&lt;=Catégorie!$C$8)*(J95&gt;=Catégorie!$B$8)),
             IF(D95="H",Catégorie!$D$8,Catégorie!$E$8),
          IF(
            ((J95&lt;=Catégorie!$C$7)*(J95&gt;=Catégorie!$B$7)),
             IF(D95="H",Catégorie!$D$7,Catégorie!$E$7),
   )
   )
   )
 )
)</f>
        <v>SF</v>
      </c>
      <c r="I95" s="160"/>
      <c r="J95" s="160">
        <v>1980</v>
      </c>
      <c r="K95" s="160"/>
      <c r="L95" s="160" t="s">
        <v>192</v>
      </c>
      <c r="M95" s="160" t="s">
        <v>192</v>
      </c>
      <c r="N95" s="173" t="s">
        <v>415</v>
      </c>
      <c r="O95" s="168" t="str">
        <f>IF(J95="","An !", IF(((D95&lt;&gt;"H") * (D95&lt;&gt;"F")),"Sexe !",
IF(J95&lt;=Catégorie!$C$14,Catégorie!$D$14,IF(((J95&gt;=Catégorie!$B$13)*(J95&lt;=Catégorie!$C$13)),Catégorie!$D$13,"Inconnu"))
))</f>
        <v>CAT1</v>
      </c>
      <c r="P95">
        <v>83</v>
      </c>
    </row>
    <row r="96" spans="1:16" ht="20.100000000000001" customHeight="1" x14ac:dyDescent="0.2">
      <c r="A96" s="177">
        <v>584</v>
      </c>
      <c r="B96" s="170" t="s">
        <v>417</v>
      </c>
      <c r="C96" s="160" t="s">
        <v>418</v>
      </c>
      <c r="D96" s="160" t="s">
        <v>659</v>
      </c>
      <c r="E96" s="172"/>
      <c r="F96" s="172"/>
      <c r="G96" s="172"/>
      <c r="H96" s="168" t="str">
        <f>IF(O96=Catégorie!$D$13,
    IF(
            ((J96&lt;=Catégorie!$C$6)*(J96&gt;=Catégorie!$B$6)),
             IF(D96="H",Catégorie!$D$6,Catégorie!$E$6),
          IF(
            ((J96&lt;=Catégorie!$C$5)*(J96&gt;=Catégorie!$B$5)),
             IF(D96="H",Catégorie!$D$5,Catégorie!$E$5),
          IF(
            ((J96&lt;=Catégorie!$C$4)*(J96&gt;=Catégorie!$B$4)),
             IF(D96="H",Catégorie!$D$4,Catégorie!$E$4),
          IF(
            ((J96&lt;=Catégorie!$C$3)*(J96&gt;=Catégorie!$B$3)),
             IF(D96="H",Catégorie!$D$3,Catégorie!$E$3),
            )
            )
            )
        ),
 IF(
       J96&lt;=Catégorie!$C$10,
        IF(D96="H",Catégorie!$D$10,Catégorie!$E$10),
          IF(
            ((J96&lt;=Catégorie!$C$9)*(J96&gt;=Catégorie!$B$9)),
             IF(D96="H",Catégorie!$D$9,Catégorie!$E$9),
          IF(
            ((J96&lt;=Catégorie!$C$8)*(J96&gt;=Catégorie!$B$8)),
             IF(D96="H",Catégorie!$D$8,Catégorie!$E$8),
          IF(
            ((J96&lt;=Catégorie!$C$7)*(J96&gt;=Catégorie!$B$7)),
             IF(D96="H",Catégorie!$D$7,Catégorie!$E$7),
   )
   )
   )
 )
)</f>
        <v>SF</v>
      </c>
      <c r="I96" s="160"/>
      <c r="J96" s="160">
        <v>1986</v>
      </c>
      <c r="K96" s="160"/>
      <c r="L96" s="160" t="s">
        <v>192</v>
      </c>
      <c r="M96" s="160" t="s">
        <v>192</v>
      </c>
      <c r="N96" s="173" t="s">
        <v>419</v>
      </c>
      <c r="O96" s="168" t="str">
        <f>IF(J96="","An !", IF(((D96&lt;&gt;"H") * (D96&lt;&gt;"F")),"Sexe !",
IF(J96&lt;=Catégorie!$C$14,Catégorie!$D$14,IF(((J96&gt;=Catégorie!$B$13)*(J96&lt;=Catégorie!$C$13)),Catégorie!$D$13,"Inconnu"))
))</f>
        <v>CAT1</v>
      </c>
      <c r="P96">
        <v>84</v>
      </c>
    </row>
    <row r="97" spans="1:16" ht="20.100000000000001" customHeight="1" x14ac:dyDescent="0.2">
      <c r="A97" s="177">
        <v>585</v>
      </c>
      <c r="B97" s="170" t="s">
        <v>420</v>
      </c>
      <c r="C97" s="160" t="s">
        <v>112</v>
      </c>
      <c r="D97" s="160" t="s">
        <v>659</v>
      </c>
      <c r="E97" s="171"/>
      <c r="F97" s="171"/>
      <c r="G97" s="171"/>
      <c r="H97" s="168" t="str">
        <f>IF(O97=Catégorie!$D$13,
    IF(
            ((J97&lt;=Catégorie!$C$6)*(J97&gt;=Catégorie!$B$6)),
             IF(D97="H",Catégorie!$D$6,Catégorie!$E$6),
          IF(
            ((J97&lt;=Catégorie!$C$5)*(J97&gt;=Catégorie!$B$5)),
             IF(D97="H",Catégorie!$D$5,Catégorie!$E$5),
          IF(
            ((J97&lt;=Catégorie!$C$4)*(J97&gt;=Catégorie!$B$4)),
             IF(D97="H",Catégorie!$D$4,Catégorie!$E$4),
          IF(
            ((J97&lt;=Catégorie!$C$3)*(J97&gt;=Catégorie!$B$3)),
             IF(D97="H",Catégorie!$D$3,Catégorie!$E$3),
            )
            )
            )
        ),
 IF(
       J97&lt;=Catégorie!$C$10,
        IF(D97="H",Catégorie!$D$10,Catégorie!$E$10),
          IF(
            ((J97&lt;=Catégorie!$C$9)*(J97&gt;=Catégorie!$B$9)),
             IF(D97="H",Catégorie!$D$9,Catégorie!$E$9),
          IF(
            ((J97&lt;=Catégorie!$C$8)*(J97&gt;=Catégorie!$B$8)),
             IF(D97="H",Catégorie!$D$8,Catégorie!$E$8),
          IF(
            ((J97&lt;=Catégorie!$C$7)*(J97&gt;=Catégorie!$B$7)),
             IF(D97="H",Catégorie!$D$7,Catégorie!$E$7),
   )
   )
   )
 )
)</f>
        <v>SF</v>
      </c>
      <c r="I97" s="160"/>
      <c r="J97" s="160">
        <v>1985</v>
      </c>
      <c r="K97" s="160"/>
      <c r="L97" s="160" t="s">
        <v>192</v>
      </c>
      <c r="M97" s="160" t="s">
        <v>192</v>
      </c>
      <c r="N97" s="173" t="s">
        <v>421</v>
      </c>
      <c r="O97" s="168" t="str">
        <f>IF(J97="","An !", IF(((D97&lt;&gt;"H") * (D97&lt;&gt;"F")),"Sexe !",
IF(J97&lt;=Catégorie!$C$14,Catégorie!$D$14,IF(((J97&gt;=Catégorie!$B$13)*(J97&lt;=Catégorie!$C$13)),Catégorie!$D$13,"Inconnu"))
))</f>
        <v>CAT1</v>
      </c>
      <c r="P97">
        <v>85</v>
      </c>
    </row>
    <row r="98" spans="1:16" ht="20.100000000000001" customHeight="1" x14ac:dyDescent="0.2">
      <c r="A98" s="177">
        <v>586</v>
      </c>
      <c r="B98" s="170" t="s">
        <v>422</v>
      </c>
      <c r="C98" s="160" t="s">
        <v>423</v>
      </c>
      <c r="D98" s="160" t="s">
        <v>658</v>
      </c>
      <c r="E98" s="171"/>
      <c r="F98" s="171"/>
      <c r="G98" s="171"/>
      <c r="H98" s="168" t="str">
        <f>IF(O98=Catégorie!$D$13,
    IF(
            ((J98&lt;=Catégorie!$C$6)*(J98&gt;=Catégorie!$B$6)),
             IF(D98="H",Catégorie!$D$6,Catégorie!$E$6),
          IF(
            ((J98&lt;=Catégorie!$C$5)*(J98&gt;=Catégorie!$B$5)),
             IF(D98="H",Catégorie!$D$5,Catégorie!$E$5),
          IF(
            ((J98&lt;=Catégorie!$C$4)*(J98&gt;=Catégorie!$B$4)),
             IF(D98="H",Catégorie!$D$4,Catégorie!$E$4),
          IF(
            ((J98&lt;=Catégorie!$C$3)*(J98&gt;=Catégorie!$B$3)),
             IF(D98="H",Catégorie!$D$3,Catégorie!$E$3),
            )
            )
            )
        ),
 IF(
       J98&lt;=Catégorie!$C$10,
        IF(D98="H",Catégorie!$D$10,Catégorie!$E$10),
          IF(
            ((J98&lt;=Catégorie!$C$9)*(J98&gt;=Catégorie!$B$9)),
             IF(D98="H",Catégorie!$D$9,Catégorie!$E$9),
          IF(
            ((J98&lt;=Catégorie!$C$8)*(J98&gt;=Catégorie!$B$8)),
             IF(D98="H",Catégorie!$D$8,Catégorie!$E$8),
          IF(
            ((J98&lt;=Catégorie!$C$7)*(J98&gt;=Catégorie!$B$7)),
             IF(D98="H",Catégorie!$D$7,Catégorie!$E$7),
   )
   )
   )
 )
)</f>
        <v>VH1</v>
      </c>
      <c r="I98" s="160"/>
      <c r="J98" s="160">
        <v>1977</v>
      </c>
      <c r="K98" s="160"/>
      <c r="L98" s="160" t="s">
        <v>192</v>
      </c>
      <c r="M98" s="160" t="s">
        <v>192</v>
      </c>
      <c r="N98" s="173" t="s">
        <v>424</v>
      </c>
      <c r="O98" s="168" t="str">
        <f>IF(J98="","An !", IF(((D98&lt;&gt;"H") * (D98&lt;&gt;"F")),"Sexe !",
IF(J98&lt;=Catégorie!$C$14,Catégorie!$D$14,IF(((J98&gt;=Catégorie!$B$13)*(J98&lt;=Catégorie!$C$13)),Catégorie!$D$13,"Inconnu"))
))</f>
        <v>CAT2</v>
      </c>
      <c r="P98">
        <v>86</v>
      </c>
    </row>
    <row r="99" spans="1:16" ht="20.100000000000001" customHeight="1" x14ac:dyDescent="0.2">
      <c r="A99" s="177">
        <v>587</v>
      </c>
      <c r="B99" s="170" t="s">
        <v>54</v>
      </c>
      <c r="C99" s="160" t="s">
        <v>64</v>
      </c>
      <c r="D99" s="160" t="s">
        <v>658</v>
      </c>
      <c r="E99" s="172"/>
      <c r="F99" s="172"/>
      <c r="G99" s="172"/>
      <c r="H99" s="168" t="str">
        <f>IF(O99=Catégorie!$D$13,
    IF(
            ((J99&lt;=Catégorie!$C$6)*(J99&gt;=Catégorie!$B$6)),
             IF(D99="H",Catégorie!$D$6,Catégorie!$E$6),
          IF(
            ((J99&lt;=Catégorie!$C$5)*(J99&gt;=Catégorie!$B$5)),
             IF(D99="H",Catégorie!$D$5,Catégorie!$E$5),
          IF(
            ((J99&lt;=Catégorie!$C$4)*(J99&gt;=Catégorie!$B$4)),
             IF(D99="H",Catégorie!$D$4,Catégorie!$E$4),
          IF(
            ((J99&lt;=Catégorie!$C$3)*(J99&gt;=Catégorie!$B$3)),
             IF(D99="H",Catégorie!$D$3,Catégorie!$E$3),
            )
            )
            )
        ),
 IF(
       J99&lt;=Catégorie!$C$10,
        IF(D99="H",Catégorie!$D$10,Catégorie!$E$10),
          IF(
            ((J99&lt;=Catégorie!$C$9)*(J99&gt;=Catégorie!$B$9)),
             IF(D99="H",Catégorie!$D$9,Catégorie!$E$9),
          IF(
            ((J99&lt;=Catégorie!$C$8)*(J99&gt;=Catégorie!$B$8)),
             IF(D99="H",Catégorie!$D$8,Catégorie!$E$8),
          IF(
            ((J99&lt;=Catégorie!$C$7)*(J99&gt;=Catégorie!$B$7)),
             IF(D99="H",Catégorie!$D$7,Catégorie!$E$7),
   )
   )
   )
 )
)</f>
        <v>SH</v>
      </c>
      <c r="I99" s="160"/>
      <c r="J99" s="160">
        <v>1993</v>
      </c>
      <c r="K99" s="160"/>
      <c r="L99" s="160" t="s">
        <v>192</v>
      </c>
      <c r="M99" s="160" t="s">
        <v>192</v>
      </c>
      <c r="N99" s="173" t="s">
        <v>425</v>
      </c>
      <c r="O99" s="168" t="str">
        <f>IF(J99="","An !", IF(((D99&lt;&gt;"H") * (D99&lt;&gt;"F")),"Sexe !",
IF(J99&lt;=Catégorie!$C$14,Catégorie!$D$14,IF(((J99&gt;=Catégorie!$B$13)*(J99&lt;=Catégorie!$C$13)),Catégorie!$D$13,"Inconnu"))
))</f>
        <v>CAT1</v>
      </c>
      <c r="P99">
        <v>87</v>
      </c>
    </row>
    <row r="100" spans="1:16" ht="20.100000000000001" customHeight="1" x14ac:dyDescent="0.2">
      <c r="A100" s="177">
        <v>588</v>
      </c>
      <c r="B100" s="170" t="s">
        <v>405</v>
      </c>
      <c r="C100" s="160" t="s">
        <v>426</v>
      </c>
      <c r="D100" s="160" t="s">
        <v>659</v>
      </c>
      <c r="E100" s="172"/>
      <c r="F100" s="172"/>
      <c r="G100" s="172"/>
      <c r="H100" s="168" t="str">
        <f>IF(O100=Catégorie!$D$13,
    IF(
            ((J100&lt;=Catégorie!$C$6)*(J100&gt;=Catégorie!$B$6)),
             IF(D100="H",Catégorie!$D$6,Catégorie!$E$6),
          IF(
            ((J100&lt;=Catégorie!$C$5)*(J100&gt;=Catégorie!$B$5)),
             IF(D100="H",Catégorie!$D$5,Catégorie!$E$5),
          IF(
            ((J100&lt;=Catégorie!$C$4)*(J100&gt;=Catégorie!$B$4)),
             IF(D100="H",Catégorie!$D$4,Catégorie!$E$4),
          IF(
            ((J100&lt;=Catégorie!$C$3)*(J100&gt;=Catégorie!$B$3)),
             IF(D100="H",Catégorie!$D$3,Catégorie!$E$3),
            )
            )
            )
        ),
 IF(
       J100&lt;=Catégorie!$C$10,
        IF(D100="H",Catégorie!$D$10,Catégorie!$E$10),
          IF(
            ((J100&lt;=Catégorie!$C$9)*(J100&gt;=Catégorie!$B$9)),
             IF(D100="H",Catégorie!$D$9,Catégorie!$E$9),
          IF(
            ((J100&lt;=Catégorie!$C$8)*(J100&gt;=Catégorie!$B$8)),
             IF(D100="H",Catégorie!$D$8,Catégorie!$E$8),
          IF(
            ((J100&lt;=Catégorie!$C$7)*(J100&gt;=Catégorie!$B$7)),
             IF(D100="H",Catégorie!$D$7,Catégorie!$E$7),
   )
   )
   )
 )
)</f>
        <v>EF</v>
      </c>
      <c r="I100" s="160"/>
      <c r="J100" s="160">
        <v>1996</v>
      </c>
      <c r="K100" s="160"/>
      <c r="L100" s="160" t="s">
        <v>192</v>
      </c>
      <c r="M100" s="160" t="s">
        <v>192</v>
      </c>
      <c r="N100" s="173" t="s">
        <v>427</v>
      </c>
      <c r="O100" s="168" t="str">
        <f>IF(J100="","An !", IF(((D100&lt;&gt;"H") * (D100&lt;&gt;"F")),"Sexe !",
IF(J100&lt;=Catégorie!$C$14,Catégorie!$D$14,IF(((J100&gt;=Catégorie!$B$13)*(J100&lt;=Catégorie!$C$13)),Catégorie!$D$13,"Inconnu"))
))</f>
        <v>CAT1</v>
      </c>
      <c r="P100">
        <v>88</v>
      </c>
    </row>
    <row r="101" spans="1:16" ht="20.100000000000001" customHeight="1" x14ac:dyDescent="0.2">
      <c r="A101" s="177">
        <v>589</v>
      </c>
      <c r="B101" s="170" t="s">
        <v>428</v>
      </c>
      <c r="C101" s="160" t="s">
        <v>122</v>
      </c>
      <c r="D101" s="160" t="s">
        <v>659</v>
      </c>
      <c r="E101" s="172"/>
      <c r="F101" s="172"/>
      <c r="G101" s="172"/>
      <c r="H101" s="168" t="str">
        <f>IF(O101=Catégorie!$D$13,
    IF(
            ((J101&lt;=Catégorie!$C$6)*(J101&gt;=Catégorie!$B$6)),
             IF(D101="H",Catégorie!$D$6,Catégorie!$E$6),
          IF(
            ((J101&lt;=Catégorie!$C$5)*(J101&gt;=Catégorie!$B$5)),
             IF(D101="H",Catégorie!$D$5,Catégorie!$E$5),
          IF(
            ((J101&lt;=Catégorie!$C$4)*(J101&gt;=Catégorie!$B$4)),
             IF(D101="H",Catégorie!$D$4,Catégorie!$E$4),
          IF(
            ((J101&lt;=Catégorie!$C$3)*(J101&gt;=Catégorie!$B$3)),
             IF(D101="H",Catégorie!$D$3,Catégorie!$E$3),
            )
            )
            )
        ),
 IF(
       J101&lt;=Catégorie!$C$10,
        IF(D101="H",Catégorie!$D$10,Catégorie!$E$10),
          IF(
            ((J101&lt;=Catégorie!$C$9)*(J101&gt;=Catégorie!$B$9)),
             IF(D101="H",Catégorie!$D$9,Catégorie!$E$9),
          IF(
            ((J101&lt;=Catégorie!$C$8)*(J101&gt;=Catégorie!$B$8)),
             IF(D101="H",Catégorie!$D$8,Catégorie!$E$8),
          IF(
            ((J101&lt;=Catégorie!$C$7)*(J101&gt;=Catégorie!$B$7)),
             IF(D101="H",Catégorie!$D$7,Catégorie!$E$7),
   )
   )
   )
 )
)</f>
        <v>VF1</v>
      </c>
      <c r="I101" s="160"/>
      <c r="J101" s="160">
        <v>1972</v>
      </c>
      <c r="K101" s="160"/>
      <c r="L101" s="160" t="s">
        <v>192</v>
      </c>
      <c r="M101" s="160" t="s">
        <v>192</v>
      </c>
      <c r="N101" s="173" t="s">
        <v>429</v>
      </c>
      <c r="O101" s="168" t="str">
        <f>IF(J101="","An !", IF(((D101&lt;&gt;"H") * (D101&lt;&gt;"F")),"Sexe !",
IF(J101&lt;=Catégorie!$C$14,Catégorie!$D$14,IF(((J101&gt;=Catégorie!$B$13)*(J101&lt;=Catégorie!$C$13)),Catégorie!$D$13,"Inconnu"))
))</f>
        <v>CAT2</v>
      </c>
      <c r="P101">
        <v>89</v>
      </c>
    </row>
    <row r="102" spans="1:16" ht="20.100000000000001" customHeight="1" x14ac:dyDescent="0.2">
      <c r="A102" s="177">
        <v>590</v>
      </c>
      <c r="B102" s="170" t="s">
        <v>428</v>
      </c>
      <c r="C102" s="160" t="s">
        <v>430</v>
      </c>
      <c r="D102" s="160" t="s">
        <v>658</v>
      </c>
      <c r="E102" s="172"/>
      <c r="F102" s="172"/>
      <c r="G102" s="172"/>
      <c r="H102" s="168" t="str">
        <f>IF(O102=Catégorie!$D$13,
    IF(
            ((J102&lt;=Catégorie!$C$6)*(J102&gt;=Catégorie!$B$6)),
             IF(D102="H",Catégorie!$D$6,Catégorie!$E$6),
          IF(
            ((J102&lt;=Catégorie!$C$5)*(J102&gt;=Catégorie!$B$5)),
             IF(D102="H",Catégorie!$D$5,Catégorie!$E$5),
          IF(
            ((J102&lt;=Catégorie!$C$4)*(J102&gt;=Catégorie!$B$4)),
             IF(D102="H",Catégorie!$D$4,Catégorie!$E$4),
          IF(
            ((J102&lt;=Catégorie!$C$3)*(J102&gt;=Catégorie!$B$3)),
             IF(D102="H",Catégorie!$D$3,Catégorie!$E$3),
            )
            )
            )
        ),
 IF(
       J102&lt;=Catégorie!$C$10,
        IF(D102="H",Catégorie!$D$10,Catégorie!$E$10),
          IF(
            ((J102&lt;=Catégorie!$C$9)*(J102&gt;=Catégorie!$B$9)),
             IF(D102="H",Catégorie!$D$9,Catégorie!$E$9),
          IF(
            ((J102&lt;=Catégorie!$C$8)*(J102&gt;=Catégorie!$B$8)),
             IF(D102="H",Catégorie!$D$8,Catégorie!$E$8),
          IF(
            ((J102&lt;=Catégorie!$C$7)*(J102&gt;=Catégorie!$B$7)),
             IF(D102="H",Catégorie!$D$7,Catégorie!$E$7),
   )
   )
   )
 )
)</f>
        <v>CG</v>
      </c>
      <c r="I102" s="160"/>
      <c r="J102" s="160">
        <v>2001</v>
      </c>
      <c r="K102" s="160"/>
      <c r="L102" s="160" t="s">
        <v>192</v>
      </c>
      <c r="M102" s="160" t="s">
        <v>192</v>
      </c>
      <c r="N102" s="173" t="s">
        <v>429</v>
      </c>
      <c r="O102" s="168" t="str">
        <f>IF(J102="","An !", IF(((D102&lt;&gt;"H") * (D102&lt;&gt;"F")),"Sexe !",
IF(J102&lt;=Catégorie!$C$14,Catégorie!$D$14,IF(((J102&gt;=Catégorie!$B$13)*(J102&lt;=Catégorie!$C$13)),Catégorie!$D$13,"Inconnu"))
))</f>
        <v>CAT1</v>
      </c>
      <c r="P102">
        <v>90</v>
      </c>
    </row>
    <row r="103" spans="1:16" ht="20.100000000000001" customHeight="1" x14ac:dyDescent="0.2">
      <c r="A103" s="177">
        <v>591</v>
      </c>
      <c r="B103" s="170" t="s">
        <v>125</v>
      </c>
      <c r="C103" s="160" t="s">
        <v>126</v>
      </c>
      <c r="D103" s="160" t="s">
        <v>658</v>
      </c>
      <c r="E103" s="172"/>
      <c r="F103" s="172"/>
      <c r="G103" s="172"/>
      <c r="H103" s="168" t="str">
        <f>IF(O103=Catégorie!$D$13,
    IF(
            ((J103&lt;=Catégorie!$C$6)*(J103&gt;=Catégorie!$B$6)),
             IF(D103="H",Catégorie!$D$6,Catégorie!$E$6),
          IF(
            ((J103&lt;=Catégorie!$C$5)*(J103&gt;=Catégorie!$B$5)),
             IF(D103="H",Catégorie!$D$5,Catégorie!$E$5),
          IF(
            ((J103&lt;=Catégorie!$C$4)*(J103&gt;=Catégorie!$B$4)),
             IF(D103="H",Catégorie!$D$4,Catégorie!$E$4),
          IF(
            ((J103&lt;=Catégorie!$C$3)*(J103&gt;=Catégorie!$B$3)),
             IF(D103="H",Catégorie!$D$3,Catégorie!$E$3),
            )
            )
            )
        ),
 IF(
       J103&lt;=Catégorie!$C$10,
        IF(D103="H",Catégorie!$D$10,Catégorie!$E$10),
          IF(
            ((J103&lt;=Catégorie!$C$9)*(J103&gt;=Catégorie!$B$9)),
             IF(D103="H",Catégorie!$D$9,Catégorie!$E$9),
          IF(
            ((J103&lt;=Catégorie!$C$8)*(J103&gt;=Catégorie!$B$8)),
             IF(D103="H",Catégorie!$D$8,Catégorie!$E$8),
          IF(
            ((J103&lt;=Catégorie!$C$7)*(J103&gt;=Catégorie!$B$7)),
             IF(D103="H",Catégorie!$D$7,Catégorie!$E$7),
   )
   )
   )
 )
)</f>
        <v>EH</v>
      </c>
      <c r="I103" s="160"/>
      <c r="J103" s="160">
        <v>1997</v>
      </c>
      <c r="K103" s="160"/>
      <c r="L103" s="160" t="s">
        <v>192</v>
      </c>
      <c r="M103" s="160" t="s">
        <v>192</v>
      </c>
      <c r="N103" s="173" t="s">
        <v>431</v>
      </c>
      <c r="O103" s="168" t="str">
        <f>IF(J103="","An !", IF(((D103&lt;&gt;"H") * (D103&lt;&gt;"F")),"Sexe !",
IF(J103&lt;=Catégorie!$C$14,Catégorie!$D$14,IF(((J103&gt;=Catégorie!$B$13)*(J103&lt;=Catégorie!$C$13)),Catégorie!$D$13,"Inconnu"))
))</f>
        <v>CAT1</v>
      </c>
      <c r="P103">
        <v>91</v>
      </c>
    </row>
    <row r="104" spans="1:16" ht="20.100000000000001" customHeight="1" x14ac:dyDescent="0.2">
      <c r="A104" s="177">
        <v>592</v>
      </c>
      <c r="B104" s="170" t="s">
        <v>123</v>
      </c>
      <c r="C104" s="160" t="s">
        <v>124</v>
      </c>
      <c r="D104" s="160" t="s">
        <v>659</v>
      </c>
      <c r="E104" s="172"/>
      <c r="F104" s="172"/>
      <c r="G104" s="172"/>
      <c r="H104" s="168" t="str">
        <f>IF(O104=Catégorie!$D$13,
    IF(
            ((J104&lt;=Catégorie!$C$6)*(J104&gt;=Catégorie!$B$6)),
             IF(D104="H",Catégorie!$D$6,Catégorie!$E$6),
          IF(
            ((J104&lt;=Catégorie!$C$5)*(J104&gt;=Catégorie!$B$5)),
             IF(D104="H",Catégorie!$D$5,Catégorie!$E$5),
          IF(
            ((J104&lt;=Catégorie!$C$4)*(J104&gt;=Catégorie!$B$4)),
             IF(D104="H",Catégorie!$D$4,Catégorie!$E$4),
          IF(
            ((J104&lt;=Catégorie!$C$3)*(J104&gt;=Catégorie!$B$3)),
             IF(D104="H",Catégorie!$D$3,Catégorie!$E$3),
            )
            )
            )
        ),
 IF(
       J104&lt;=Catégorie!$C$10,
        IF(D104="H",Catégorie!$D$10,Catégorie!$E$10),
          IF(
            ((J104&lt;=Catégorie!$C$9)*(J104&gt;=Catégorie!$B$9)),
             IF(D104="H",Catégorie!$D$9,Catégorie!$E$9),
          IF(
            ((J104&lt;=Catégorie!$C$8)*(J104&gt;=Catégorie!$B$8)),
             IF(D104="H",Catégorie!$D$8,Catégorie!$E$8),
          IF(
            ((J104&lt;=Catégorie!$C$7)*(J104&gt;=Catégorie!$B$7)),
             IF(D104="H",Catégorie!$D$7,Catégorie!$E$7),
   )
   )
   )
 )
)</f>
        <v>EF</v>
      </c>
      <c r="I104" s="160"/>
      <c r="J104" s="160">
        <v>1997</v>
      </c>
      <c r="K104" s="160"/>
      <c r="L104" s="160" t="s">
        <v>192</v>
      </c>
      <c r="M104" s="160" t="s">
        <v>192</v>
      </c>
      <c r="N104" s="174" t="s">
        <v>432</v>
      </c>
      <c r="O104" s="168" t="str">
        <f>IF(J104="","An !", IF(((D104&lt;&gt;"H") * (D104&lt;&gt;"F")),"Sexe !",
IF(J104&lt;=Catégorie!$C$14,Catégorie!$D$14,IF(((J104&gt;=Catégorie!$B$13)*(J104&lt;=Catégorie!$C$13)),Catégorie!$D$13,"Inconnu"))
))</f>
        <v>CAT1</v>
      </c>
      <c r="P104">
        <v>92</v>
      </c>
    </row>
    <row r="105" spans="1:16" ht="20.100000000000001" customHeight="1" x14ac:dyDescent="0.2">
      <c r="A105" s="177">
        <v>593</v>
      </c>
      <c r="B105" s="170" t="s">
        <v>433</v>
      </c>
      <c r="C105" s="160" t="s">
        <v>434</v>
      </c>
      <c r="D105" s="160" t="s">
        <v>659</v>
      </c>
      <c r="E105" s="172"/>
      <c r="F105" s="172"/>
      <c r="G105" s="172"/>
      <c r="H105" s="168" t="str">
        <f>IF(O105=Catégorie!$D$13,
    IF(
            ((J105&lt;=Catégorie!$C$6)*(J105&gt;=Catégorie!$B$6)),
             IF(D105="H",Catégorie!$D$6,Catégorie!$E$6),
          IF(
            ((J105&lt;=Catégorie!$C$5)*(J105&gt;=Catégorie!$B$5)),
             IF(D105="H",Catégorie!$D$5,Catégorie!$E$5),
          IF(
            ((J105&lt;=Catégorie!$C$4)*(J105&gt;=Catégorie!$B$4)),
             IF(D105="H",Catégorie!$D$4,Catégorie!$E$4),
          IF(
            ((J105&lt;=Catégorie!$C$3)*(J105&gt;=Catégorie!$B$3)),
             IF(D105="H",Catégorie!$D$3,Catégorie!$E$3),
            )
            )
            )
        ),
 IF(
       J105&lt;=Catégorie!$C$10,
        IF(D105="H",Catégorie!$D$10,Catégorie!$E$10),
          IF(
            ((J105&lt;=Catégorie!$C$9)*(J105&gt;=Catégorie!$B$9)),
             IF(D105="H",Catégorie!$D$9,Catégorie!$E$9),
          IF(
            ((J105&lt;=Catégorie!$C$8)*(J105&gt;=Catégorie!$B$8)),
             IF(D105="H",Catégorie!$D$8,Catégorie!$E$8),
          IF(
            ((J105&lt;=Catégorie!$C$7)*(J105&gt;=Catégorie!$B$7)),
             IF(D105="H",Catégorie!$D$7,Catégorie!$E$7),
   )
   )
   )
 )
)</f>
        <v>JF</v>
      </c>
      <c r="I105" s="160"/>
      <c r="J105" s="160">
        <v>1999</v>
      </c>
      <c r="K105" s="160"/>
      <c r="L105" s="160" t="s">
        <v>192</v>
      </c>
      <c r="M105" s="160" t="s">
        <v>192</v>
      </c>
      <c r="N105" s="173" t="s">
        <v>435</v>
      </c>
      <c r="O105" s="168" t="str">
        <f>IF(J105="","An !", IF(((D105&lt;&gt;"H") * (D105&lt;&gt;"F")),"Sexe !",
IF(J105&lt;=Catégorie!$C$14,Catégorie!$D$14,IF(((J105&gt;=Catégorie!$B$13)*(J105&lt;=Catégorie!$C$13)),Catégorie!$D$13,"Inconnu"))
))</f>
        <v>CAT1</v>
      </c>
      <c r="P105">
        <v>93</v>
      </c>
    </row>
    <row r="106" spans="1:16" ht="20.100000000000001" customHeight="1" x14ac:dyDescent="0.2">
      <c r="A106" s="177">
        <v>594</v>
      </c>
      <c r="B106" s="170" t="s">
        <v>436</v>
      </c>
      <c r="C106" s="160" t="s">
        <v>437</v>
      </c>
      <c r="D106" s="160" t="s">
        <v>659</v>
      </c>
      <c r="E106" s="172"/>
      <c r="F106" s="172"/>
      <c r="G106" s="172"/>
      <c r="H106" s="168" t="str">
        <f>IF(O106=Catégorie!$D$13,
    IF(
            ((J106&lt;=Catégorie!$C$6)*(J106&gt;=Catégorie!$B$6)),
             IF(D106="H",Catégorie!$D$6,Catégorie!$E$6),
          IF(
            ((J106&lt;=Catégorie!$C$5)*(J106&gt;=Catégorie!$B$5)),
             IF(D106="H",Catégorie!$D$5,Catégorie!$E$5),
          IF(
            ((J106&lt;=Catégorie!$C$4)*(J106&gt;=Catégorie!$B$4)),
             IF(D106="H",Catégorie!$D$4,Catégorie!$E$4),
          IF(
            ((J106&lt;=Catégorie!$C$3)*(J106&gt;=Catégorie!$B$3)),
             IF(D106="H",Catégorie!$D$3,Catégorie!$E$3),
            )
            )
            )
        ),
 IF(
       J106&lt;=Catégorie!$C$10,
        IF(D106="H",Catégorie!$D$10,Catégorie!$E$10),
          IF(
            ((J106&lt;=Catégorie!$C$9)*(J106&gt;=Catégorie!$B$9)),
             IF(D106="H",Catégorie!$D$9,Catégorie!$E$9),
          IF(
            ((J106&lt;=Catégorie!$C$8)*(J106&gt;=Catégorie!$B$8)),
             IF(D106="H",Catégorie!$D$8,Catégorie!$E$8),
          IF(
            ((J106&lt;=Catégorie!$C$7)*(J106&gt;=Catégorie!$B$7)),
             IF(D106="H",Catégorie!$D$7,Catégorie!$E$7),
   )
   )
   )
 )
)</f>
        <v>SF</v>
      </c>
      <c r="I106" s="160"/>
      <c r="J106" s="160">
        <v>1979</v>
      </c>
      <c r="K106" s="160"/>
      <c r="L106" s="160" t="s">
        <v>192</v>
      </c>
      <c r="M106" s="160" t="s">
        <v>192</v>
      </c>
      <c r="N106" s="173" t="s">
        <v>438</v>
      </c>
      <c r="O106" s="168" t="str">
        <f>IF(J106="","An !", IF(((D106&lt;&gt;"H") * (D106&lt;&gt;"F")),"Sexe !",
IF(J106&lt;=Catégorie!$C$14,Catégorie!$D$14,IF(((J106&gt;=Catégorie!$B$13)*(J106&lt;=Catégorie!$C$13)),Catégorie!$D$13,"Inconnu"))
))</f>
        <v>CAT1</v>
      </c>
      <c r="P106">
        <v>94</v>
      </c>
    </row>
    <row r="107" spans="1:16" ht="20.100000000000001" customHeight="1" x14ac:dyDescent="0.2">
      <c r="A107" s="177">
        <v>595</v>
      </c>
      <c r="B107" s="170" t="s">
        <v>104</v>
      </c>
      <c r="C107" s="160" t="s">
        <v>140</v>
      </c>
      <c r="D107" s="160" t="s">
        <v>658</v>
      </c>
      <c r="E107" s="172"/>
      <c r="F107" s="172"/>
      <c r="G107" s="172"/>
      <c r="H107" s="168" t="str">
        <f>IF(O107=Catégorie!$D$13,
    IF(
            ((J107&lt;=Catégorie!$C$6)*(J107&gt;=Catégorie!$B$6)),
             IF(D107="H",Catégorie!$D$6,Catégorie!$E$6),
          IF(
            ((J107&lt;=Catégorie!$C$5)*(J107&gt;=Catégorie!$B$5)),
             IF(D107="H",Catégorie!$D$5,Catégorie!$E$5),
          IF(
            ((J107&lt;=Catégorie!$C$4)*(J107&gt;=Catégorie!$B$4)),
             IF(D107="H",Catégorie!$D$4,Catégorie!$E$4),
          IF(
            ((J107&lt;=Catégorie!$C$3)*(J107&gt;=Catégorie!$B$3)),
             IF(D107="H",Catégorie!$D$3,Catégorie!$E$3),
            )
            )
            )
        ),
 IF(
       J107&lt;=Catégorie!$C$10,
        IF(D107="H",Catégorie!$D$10,Catégorie!$E$10),
          IF(
            ((J107&lt;=Catégorie!$C$9)*(J107&gt;=Catégorie!$B$9)),
             IF(D107="H",Catégorie!$D$9,Catégorie!$E$9),
          IF(
            ((J107&lt;=Catégorie!$C$8)*(J107&gt;=Catégorie!$B$8)),
             IF(D107="H",Catégorie!$D$8,Catégorie!$E$8),
          IF(
            ((J107&lt;=Catégorie!$C$7)*(J107&gt;=Catégorie!$B$7)),
             IF(D107="H",Catégorie!$D$7,Catégorie!$E$7),
   )
   )
   )
 )
)</f>
        <v>VH2</v>
      </c>
      <c r="I107" s="160"/>
      <c r="J107" s="160">
        <v>1960</v>
      </c>
      <c r="K107" s="160"/>
      <c r="L107" s="160" t="s">
        <v>192</v>
      </c>
      <c r="M107" s="160" t="s">
        <v>192</v>
      </c>
      <c r="N107" s="173" t="s">
        <v>439</v>
      </c>
      <c r="O107" s="168" t="str">
        <f>IF(J107="","An !", IF(((D107&lt;&gt;"H") * (D107&lt;&gt;"F")),"Sexe !",
IF(J107&lt;=Catégorie!$C$14,Catégorie!$D$14,IF(((J107&gt;=Catégorie!$B$13)*(J107&lt;=Catégorie!$C$13)),Catégorie!$D$13,"Inconnu"))
))</f>
        <v>CAT2</v>
      </c>
      <c r="P107">
        <v>95</v>
      </c>
    </row>
    <row r="108" spans="1:16" ht="20.100000000000001" customHeight="1" x14ac:dyDescent="0.2">
      <c r="A108" s="177">
        <v>596</v>
      </c>
      <c r="B108" s="170" t="s">
        <v>440</v>
      </c>
      <c r="C108" s="160" t="s">
        <v>441</v>
      </c>
      <c r="D108" s="160" t="s">
        <v>658</v>
      </c>
      <c r="E108" s="172"/>
      <c r="F108" s="172"/>
      <c r="G108" s="172"/>
      <c r="H108" s="168" t="str">
        <f>IF(O108=Catégorie!$D$13,
    IF(
            ((J108&lt;=Catégorie!$C$6)*(J108&gt;=Catégorie!$B$6)),
             IF(D108="H",Catégorie!$D$6,Catégorie!$E$6),
          IF(
            ((J108&lt;=Catégorie!$C$5)*(J108&gt;=Catégorie!$B$5)),
             IF(D108="H",Catégorie!$D$5,Catégorie!$E$5),
          IF(
            ((J108&lt;=Catégorie!$C$4)*(J108&gt;=Catégorie!$B$4)),
             IF(D108="H",Catégorie!$D$4,Catégorie!$E$4),
          IF(
            ((J108&lt;=Catégorie!$C$3)*(J108&gt;=Catégorie!$B$3)),
             IF(D108="H",Catégorie!$D$3,Catégorie!$E$3),
            )
            )
            )
        ),
 IF(
       J108&lt;=Catégorie!$C$10,
        IF(D108="H",Catégorie!$D$10,Catégorie!$E$10),
          IF(
            ((J108&lt;=Catégorie!$C$9)*(J108&gt;=Catégorie!$B$9)),
             IF(D108="H",Catégorie!$D$9,Catégorie!$E$9),
          IF(
            ((J108&lt;=Catégorie!$C$8)*(J108&gt;=Catégorie!$B$8)),
             IF(D108="H",Catégorie!$D$8,Catégorie!$E$8),
          IF(
            ((J108&lt;=Catégorie!$C$7)*(J108&gt;=Catégorie!$B$7)),
             IF(D108="H",Catégorie!$D$7,Catégorie!$E$7),
   )
   )
   )
 )
)</f>
        <v>CG</v>
      </c>
      <c r="I108" s="160"/>
      <c r="J108" s="160">
        <v>2001</v>
      </c>
      <c r="K108" s="160"/>
      <c r="L108" s="160" t="s">
        <v>192</v>
      </c>
      <c r="M108" s="160" t="s">
        <v>192</v>
      </c>
      <c r="N108" s="173" t="s">
        <v>442</v>
      </c>
      <c r="O108" s="168" t="str">
        <f>IF(J108="","An !", IF(((D108&lt;&gt;"H") * (D108&lt;&gt;"F")),"Sexe !",
IF(J108&lt;=Catégorie!$C$14,Catégorie!$D$14,IF(((J108&gt;=Catégorie!$B$13)*(J108&lt;=Catégorie!$C$13)),Catégorie!$D$13,"Inconnu"))
))</f>
        <v>CAT1</v>
      </c>
      <c r="P108">
        <v>96</v>
      </c>
    </row>
    <row r="109" spans="1:16" ht="20.100000000000001" customHeight="1" x14ac:dyDescent="0.2">
      <c r="A109" s="177">
        <v>597</v>
      </c>
      <c r="B109" s="170" t="s">
        <v>440</v>
      </c>
      <c r="C109" s="160" t="s">
        <v>443</v>
      </c>
      <c r="D109" s="160" t="s">
        <v>659</v>
      </c>
      <c r="E109" s="172"/>
      <c r="F109" s="172"/>
      <c r="G109" s="172"/>
      <c r="H109" s="168" t="str">
        <f>IF(O109=Catégorie!$D$13,
    IF(
            ((J109&lt;=Catégorie!$C$6)*(J109&gt;=Catégorie!$B$6)),
             IF(D109="H",Catégorie!$D$6,Catégorie!$E$6),
          IF(
            ((J109&lt;=Catégorie!$C$5)*(J109&gt;=Catégorie!$B$5)),
             IF(D109="H",Catégorie!$D$5,Catégorie!$E$5),
          IF(
            ((J109&lt;=Catégorie!$C$4)*(J109&gt;=Catégorie!$B$4)),
             IF(D109="H",Catégorie!$D$4,Catégorie!$E$4),
          IF(
            ((J109&lt;=Catégorie!$C$3)*(J109&gt;=Catégorie!$B$3)),
             IF(D109="H",Catégorie!$D$3,Catégorie!$E$3),
            )
            )
            )
        ),
 IF(
       J109&lt;=Catégorie!$C$10,
        IF(D109="H",Catégorie!$D$10,Catégorie!$E$10),
          IF(
            ((J109&lt;=Catégorie!$C$9)*(J109&gt;=Catégorie!$B$9)),
             IF(D109="H",Catégorie!$D$9,Catégorie!$E$9),
          IF(
            ((J109&lt;=Catégorie!$C$8)*(J109&gt;=Catégorie!$B$8)),
             IF(D109="H",Catégorie!$D$8,Catégorie!$E$8),
          IF(
            ((J109&lt;=Catégorie!$C$7)*(J109&gt;=Catégorie!$B$7)),
             IF(D109="H",Catégorie!$D$7,Catégorie!$E$7),
   )
   )
   )
 )
)</f>
        <v>VF1</v>
      </c>
      <c r="I109" s="160"/>
      <c r="J109" s="160">
        <v>1971</v>
      </c>
      <c r="K109" s="160"/>
      <c r="L109" s="160" t="s">
        <v>192</v>
      </c>
      <c r="M109" s="160" t="s">
        <v>192</v>
      </c>
      <c r="N109" s="173" t="s">
        <v>442</v>
      </c>
      <c r="O109" s="168" t="str">
        <f>IF(J109="","An !", IF(((D109&lt;&gt;"H") * (D109&lt;&gt;"F")),"Sexe !",
IF(J109&lt;=Catégorie!$C$14,Catégorie!$D$14,IF(((J109&gt;=Catégorie!$B$13)*(J109&lt;=Catégorie!$C$13)),Catégorie!$D$13,"Inconnu"))
))</f>
        <v>CAT2</v>
      </c>
      <c r="P109">
        <v>97</v>
      </c>
    </row>
    <row r="110" spans="1:16" ht="20.100000000000001" customHeight="1" x14ac:dyDescent="0.2">
      <c r="A110" s="177">
        <v>598</v>
      </c>
      <c r="B110" s="170" t="s">
        <v>137</v>
      </c>
      <c r="C110" s="160" t="s">
        <v>138</v>
      </c>
      <c r="D110" s="160" t="s">
        <v>658</v>
      </c>
      <c r="E110" s="172"/>
      <c r="F110" s="172"/>
      <c r="G110" s="172"/>
      <c r="H110" s="168" t="str">
        <f>IF(O110=Catégorie!$D$13,
    IF(
            ((J110&lt;=Catégorie!$C$6)*(J110&gt;=Catégorie!$B$6)),
             IF(D110="H",Catégorie!$D$6,Catégorie!$E$6),
          IF(
            ((J110&lt;=Catégorie!$C$5)*(J110&gt;=Catégorie!$B$5)),
             IF(D110="H",Catégorie!$D$5,Catégorie!$E$5),
          IF(
            ((J110&lt;=Catégorie!$C$4)*(J110&gt;=Catégorie!$B$4)),
             IF(D110="H",Catégorie!$D$4,Catégorie!$E$4),
          IF(
            ((J110&lt;=Catégorie!$C$3)*(J110&gt;=Catégorie!$B$3)),
             IF(D110="H",Catégorie!$D$3,Catégorie!$E$3),
            )
            )
            )
        ),
 IF(
       J110&lt;=Catégorie!$C$10,
        IF(D110="H",Catégorie!$D$10,Catégorie!$E$10),
          IF(
            ((J110&lt;=Catégorie!$C$9)*(J110&gt;=Catégorie!$B$9)),
             IF(D110="H",Catégorie!$D$9,Catégorie!$E$9),
          IF(
            ((J110&lt;=Catégorie!$C$8)*(J110&gt;=Catégorie!$B$8)),
             IF(D110="H",Catégorie!$D$8,Catégorie!$E$8),
          IF(
            ((J110&lt;=Catégorie!$C$7)*(J110&gt;=Catégorie!$B$7)),
             IF(D110="H",Catégorie!$D$7,Catégorie!$E$7),
   )
   )
   )
 )
)</f>
        <v>VH2</v>
      </c>
      <c r="I110" s="160"/>
      <c r="J110" s="160">
        <v>1958</v>
      </c>
      <c r="K110" s="160"/>
      <c r="L110" s="160" t="s">
        <v>192</v>
      </c>
      <c r="M110" s="160" t="s">
        <v>192</v>
      </c>
      <c r="N110" s="173" t="s">
        <v>444</v>
      </c>
      <c r="O110" s="168" t="str">
        <f>IF(J110="","An !", IF(((D110&lt;&gt;"H") * (D110&lt;&gt;"F")),"Sexe !",
IF(J110&lt;=Catégorie!$C$14,Catégorie!$D$14,IF(((J110&gt;=Catégorie!$B$13)*(J110&lt;=Catégorie!$C$13)),Catégorie!$D$13,"Inconnu"))
))</f>
        <v>CAT2</v>
      </c>
      <c r="P110">
        <v>98</v>
      </c>
    </row>
    <row r="111" spans="1:16" ht="20.100000000000001" customHeight="1" x14ac:dyDescent="0.2">
      <c r="A111" s="177">
        <v>599</v>
      </c>
      <c r="B111" s="170" t="s">
        <v>445</v>
      </c>
      <c r="C111" s="160" t="s">
        <v>45</v>
      </c>
      <c r="D111" s="160" t="s">
        <v>658</v>
      </c>
      <c r="E111" s="172"/>
      <c r="F111" s="172"/>
      <c r="G111" s="172"/>
      <c r="H111" s="168" t="str">
        <f>IF(O111=Catégorie!$D$13,
    IF(
            ((J111&lt;=Catégorie!$C$6)*(J111&gt;=Catégorie!$B$6)),
             IF(D111="H",Catégorie!$D$6,Catégorie!$E$6),
          IF(
            ((J111&lt;=Catégorie!$C$5)*(J111&gt;=Catégorie!$B$5)),
             IF(D111="H",Catégorie!$D$5,Catégorie!$E$5),
          IF(
            ((J111&lt;=Catégorie!$C$4)*(J111&gt;=Catégorie!$B$4)),
             IF(D111="H",Catégorie!$D$4,Catégorie!$E$4),
          IF(
            ((J111&lt;=Catégorie!$C$3)*(J111&gt;=Catégorie!$B$3)),
             IF(D111="H",Catégorie!$D$3,Catégorie!$E$3),
            )
            )
            )
        ),
 IF(
       J111&lt;=Catégorie!$C$10,
        IF(D111="H",Catégorie!$D$10,Catégorie!$E$10),
          IF(
            ((J111&lt;=Catégorie!$C$9)*(J111&gt;=Catégorie!$B$9)),
             IF(D111="H",Catégorie!$D$9,Catégorie!$E$9),
          IF(
            ((J111&lt;=Catégorie!$C$8)*(J111&gt;=Catégorie!$B$8)),
             IF(D111="H",Catégorie!$D$8,Catégorie!$E$8),
          IF(
            ((J111&lt;=Catégorie!$C$7)*(J111&gt;=Catégorie!$B$7)),
             IF(D111="H",Catégorie!$D$7,Catégorie!$E$7),
   )
   )
   )
 )
)</f>
        <v>VH1</v>
      </c>
      <c r="I111" s="160"/>
      <c r="J111" s="160">
        <v>1973</v>
      </c>
      <c r="K111" s="160"/>
      <c r="L111" s="160" t="s">
        <v>192</v>
      </c>
      <c r="M111" s="160" t="s">
        <v>192</v>
      </c>
      <c r="N111" s="173" t="s">
        <v>446</v>
      </c>
      <c r="O111" s="168" t="str">
        <f>IF(J111="","An !", IF(((D111&lt;&gt;"H") * (D111&lt;&gt;"F")),"Sexe !",
IF(J111&lt;=Catégorie!$C$14,Catégorie!$D$14,IF(((J111&gt;=Catégorie!$B$13)*(J111&lt;=Catégorie!$C$13)),Catégorie!$D$13,"Inconnu"))
))</f>
        <v>CAT2</v>
      </c>
      <c r="P111">
        <v>99</v>
      </c>
    </row>
    <row r="112" spans="1:16" ht="20.100000000000001" customHeight="1" x14ac:dyDescent="0.2">
      <c r="A112" s="177">
        <v>600</v>
      </c>
      <c r="B112" s="170" t="s">
        <v>445</v>
      </c>
      <c r="C112" s="160" t="s">
        <v>121</v>
      </c>
      <c r="D112" s="160" t="s">
        <v>659</v>
      </c>
      <c r="E112" s="172"/>
      <c r="F112" s="172"/>
      <c r="G112" s="172"/>
      <c r="H112" s="168" t="str">
        <f>IF(O112=Catégorie!$D$13,
    IF(
            ((J112&lt;=Catégorie!$C$6)*(J112&gt;=Catégorie!$B$6)),
             IF(D112="H",Catégorie!$D$6,Catégorie!$E$6),
          IF(
            ((J112&lt;=Catégorie!$C$5)*(J112&gt;=Catégorie!$B$5)),
             IF(D112="H",Catégorie!$D$5,Catégorie!$E$5),
          IF(
            ((J112&lt;=Catégorie!$C$4)*(J112&gt;=Catégorie!$B$4)),
             IF(D112="H",Catégorie!$D$4,Catégorie!$E$4),
          IF(
            ((J112&lt;=Catégorie!$C$3)*(J112&gt;=Catégorie!$B$3)),
             IF(D112="H",Catégorie!$D$3,Catégorie!$E$3),
            )
            )
            )
        ),
 IF(
       J112&lt;=Catégorie!$C$10,
        IF(D112="H",Catégorie!$D$10,Catégorie!$E$10),
          IF(
            ((J112&lt;=Catégorie!$C$9)*(J112&gt;=Catégorie!$B$9)),
             IF(D112="H",Catégorie!$D$9,Catégorie!$E$9),
          IF(
            ((J112&lt;=Catégorie!$C$8)*(J112&gt;=Catégorie!$B$8)),
             IF(D112="H",Catégorie!$D$8,Catégorie!$E$8),
          IF(
            ((J112&lt;=Catégorie!$C$7)*(J112&gt;=Catégorie!$B$7)),
             IF(D112="H",Catégorie!$D$7,Catégorie!$E$7),
   )
   )
   )
 )
)</f>
        <v>SF</v>
      </c>
      <c r="I112" s="160"/>
      <c r="J112" s="160">
        <v>1978</v>
      </c>
      <c r="K112" s="160"/>
      <c r="L112" s="160" t="s">
        <v>192</v>
      </c>
      <c r="M112" s="160" t="s">
        <v>192</v>
      </c>
      <c r="N112" s="173" t="s">
        <v>447</v>
      </c>
      <c r="O112" s="168" t="str">
        <f>IF(J112="","An !", IF(((D112&lt;&gt;"H") * (D112&lt;&gt;"F")),"Sexe !",
IF(J112&lt;=Catégorie!$C$14,Catégorie!$D$14,IF(((J112&gt;=Catégorie!$B$13)*(J112&lt;=Catégorie!$C$13)),Catégorie!$D$13,"Inconnu"))
))</f>
        <v>CAT1</v>
      </c>
      <c r="P112">
        <v>100</v>
      </c>
    </row>
    <row r="113" spans="1:16" ht="20.100000000000001" customHeight="1" x14ac:dyDescent="0.2">
      <c r="A113" s="177">
        <v>601</v>
      </c>
      <c r="B113" s="170" t="s">
        <v>448</v>
      </c>
      <c r="C113" s="160" t="s">
        <v>51</v>
      </c>
      <c r="D113" s="160" t="s">
        <v>658</v>
      </c>
      <c r="E113" s="172"/>
      <c r="F113" s="172"/>
      <c r="G113" s="172"/>
      <c r="H113" s="168" t="str">
        <f>IF(O113=Catégorie!$D$13,
    IF(
            ((J113&lt;=Catégorie!$C$6)*(J113&gt;=Catégorie!$B$6)),
             IF(D113="H",Catégorie!$D$6,Catégorie!$E$6),
          IF(
            ((J113&lt;=Catégorie!$C$5)*(J113&gt;=Catégorie!$B$5)),
             IF(D113="H",Catégorie!$D$5,Catégorie!$E$5),
          IF(
            ((J113&lt;=Catégorie!$C$4)*(J113&gt;=Catégorie!$B$4)),
             IF(D113="H",Catégorie!$D$4,Catégorie!$E$4),
          IF(
            ((J113&lt;=Catégorie!$C$3)*(J113&gt;=Catégorie!$B$3)),
             IF(D113="H",Catégorie!$D$3,Catégorie!$E$3),
            )
            )
            )
        ),
 IF(
       J113&lt;=Catégorie!$C$10,
        IF(D113="H",Catégorie!$D$10,Catégorie!$E$10),
          IF(
            ((J113&lt;=Catégorie!$C$9)*(J113&gt;=Catégorie!$B$9)),
             IF(D113="H",Catégorie!$D$9,Catégorie!$E$9),
          IF(
            ((J113&lt;=Catégorie!$C$8)*(J113&gt;=Catégorie!$B$8)),
             IF(D113="H",Catégorie!$D$8,Catégorie!$E$8),
          IF(
            ((J113&lt;=Catégorie!$C$7)*(J113&gt;=Catégorie!$B$7)),
             IF(D113="H",Catégorie!$D$7,Catégorie!$E$7),
   )
   )
   )
 )
)</f>
        <v>VH1</v>
      </c>
      <c r="I113" s="160"/>
      <c r="J113" s="160">
        <v>1972</v>
      </c>
      <c r="K113" s="160">
        <v>1735668</v>
      </c>
      <c r="L113" s="160" t="s">
        <v>192</v>
      </c>
      <c r="M113" s="160" t="s">
        <v>192</v>
      </c>
      <c r="N113" s="173" t="s">
        <v>449</v>
      </c>
      <c r="O113" s="168" t="str">
        <f>IF(J113="","An !", IF(((D113&lt;&gt;"H") * (D113&lt;&gt;"F")),"Sexe !",
IF(J113&lt;=Catégorie!$C$14,Catégorie!$D$14,IF(((J113&gt;=Catégorie!$B$13)*(J113&lt;=Catégorie!$C$13)),Catégorie!$D$13,"Inconnu"))
))</f>
        <v>CAT2</v>
      </c>
      <c r="P113">
        <v>101</v>
      </c>
    </row>
    <row r="114" spans="1:16" ht="20.100000000000001" customHeight="1" x14ac:dyDescent="0.2">
      <c r="A114" s="177">
        <v>602</v>
      </c>
      <c r="B114" s="170" t="s">
        <v>448</v>
      </c>
      <c r="C114" s="160" t="s">
        <v>450</v>
      </c>
      <c r="D114" s="160" t="s">
        <v>659</v>
      </c>
      <c r="E114" s="172"/>
      <c r="F114" s="172"/>
      <c r="G114" s="172"/>
      <c r="H114" s="168" t="str">
        <f>IF(O114=Catégorie!$D$13,
    IF(
            ((J114&lt;=Catégorie!$C$6)*(J114&gt;=Catégorie!$B$6)),
             IF(D114="H",Catégorie!$D$6,Catégorie!$E$6),
          IF(
            ((J114&lt;=Catégorie!$C$5)*(J114&gt;=Catégorie!$B$5)),
             IF(D114="H",Catégorie!$D$5,Catégorie!$E$5),
          IF(
            ((J114&lt;=Catégorie!$C$4)*(J114&gt;=Catégorie!$B$4)),
             IF(D114="H",Catégorie!$D$4,Catégorie!$E$4),
          IF(
            ((J114&lt;=Catégorie!$C$3)*(J114&gt;=Catégorie!$B$3)),
             IF(D114="H",Catégorie!$D$3,Catégorie!$E$3),
            )
            )
            )
        ),
 IF(
       J114&lt;=Catégorie!$C$10,
        IF(D114="H",Catégorie!$D$10,Catégorie!$E$10),
          IF(
            ((J114&lt;=Catégorie!$C$9)*(J114&gt;=Catégorie!$B$9)),
             IF(D114="H",Catégorie!$D$9,Catégorie!$E$9),
          IF(
            ((J114&lt;=Catégorie!$C$8)*(J114&gt;=Catégorie!$B$8)),
             IF(D114="H",Catégorie!$D$8,Catégorie!$E$8),
          IF(
            ((J114&lt;=Catégorie!$C$7)*(J114&gt;=Catégorie!$B$7)),
             IF(D114="H",Catégorie!$D$7,Catégorie!$E$7),
   )
   )
   )
 )
)</f>
        <v>CF</v>
      </c>
      <c r="I114" s="160"/>
      <c r="J114" s="160">
        <v>2000</v>
      </c>
      <c r="K114" s="160"/>
      <c r="L114" s="160" t="s">
        <v>192</v>
      </c>
      <c r="M114" s="160" t="s">
        <v>192</v>
      </c>
      <c r="N114" s="173" t="s">
        <v>449</v>
      </c>
      <c r="O114" s="168" t="str">
        <f>IF(J114="","An !", IF(((D114&lt;&gt;"H") * (D114&lt;&gt;"F")),"Sexe !",
IF(J114&lt;=Catégorie!$C$14,Catégorie!$D$14,IF(((J114&gt;=Catégorie!$B$13)*(J114&lt;=Catégorie!$C$13)),Catégorie!$D$13,"Inconnu"))
))</f>
        <v>CAT1</v>
      </c>
      <c r="P114">
        <v>102</v>
      </c>
    </row>
    <row r="115" spans="1:16" ht="20.100000000000001" customHeight="1" x14ac:dyDescent="0.2">
      <c r="A115" s="177">
        <v>603</v>
      </c>
      <c r="B115" s="170" t="s">
        <v>451</v>
      </c>
      <c r="C115" s="160" t="s">
        <v>452</v>
      </c>
      <c r="D115" s="160" t="s">
        <v>658</v>
      </c>
      <c r="E115" s="172"/>
      <c r="F115" s="172"/>
      <c r="G115" s="172"/>
      <c r="H115" s="168" t="str">
        <f>IF(O115=Catégorie!$D$13,
    IF(
            ((J115&lt;=Catégorie!$C$6)*(J115&gt;=Catégorie!$B$6)),
             IF(D115="H",Catégorie!$D$6,Catégorie!$E$6),
          IF(
            ((J115&lt;=Catégorie!$C$5)*(J115&gt;=Catégorie!$B$5)),
             IF(D115="H",Catégorie!$D$5,Catégorie!$E$5),
          IF(
            ((J115&lt;=Catégorie!$C$4)*(J115&gt;=Catégorie!$B$4)),
             IF(D115="H",Catégorie!$D$4,Catégorie!$E$4),
          IF(
            ((J115&lt;=Catégorie!$C$3)*(J115&gt;=Catégorie!$B$3)),
             IF(D115="H",Catégorie!$D$3,Catégorie!$E$3),
            )
            )
            )
        ),
 IF(
       J115&lt;=Catégorie!$C$10,
        IF(D115="H",Catégorie!$D$10,Catégorie!$E$10),
          IF(
            ((J115&lt;=Catégorie!$C$9)*(J115&gt;=Catégorie!$B$9)),
             IF(D115="H",Catégorie!$D$9,Catégorie!$E$9),
          IF(
            ((J115&lt;=Catégorie!$C$8)*(J115&gt;=Catégorie!$B$8)),
             IF(D115="H",Catégorie!$D$8,Catégorie!$E$8),
          IF(
            ((J115&lt;=Catégorie!$C$7)*(J115&gt;=Catégorie!$B$7)),
             IF(D115="H",Catégorie!$D$7,Catégorie!$E$7),
   )
   )
   )
 )
)</f>
        <v>VH1</v>
      </c>
      <c r="I115" s="160"/>
      <c r="J115" s="160">
        <v>1972</v>
      </c>
      <c r="K115" s="160" t="s">
        <v>453</v>
      </c>
      <c r="L115" s="160" t="s">
        <v>192</v>
      </c>
      <c r="M115" s="160" t="s">
        <v>192</v>
      </c>
      <c r="N115" s="173" t="s">
        <v>454</v>
      </c>
      <c r="O115" s="168" t="str">
        <f>IF(J115="","An !", IF(((D115&lt;&gt;"H") * (D115&lt;&gt;"F")),"Sexe !",
IF(J115&lt;=Catégorie!$C$14,Catégorie!$D$14,IF(((J115&gt;=Catégorie!$B$13)*(J115&lt;=Catégorie!$C$13)),Catégorie!$D$13,"Inconnu"))
))</f>
        <v>CAT2</v>
      </c>
      <c r="P115">
        <v>103</v>
      </c>
    </row>
    <row r="116" spans="1:16" ht="20.100000000000001" customHeight="1" x14ac:dyDescent="0.2">
      <c r="A116" s="177">
        <v>604</v>
      </c>
      <c r="B116" s="170" t="s">
        <v>451</v>
      </c>
      <c r="C116" s="160" t="s">
        <v>455</v>
      </c>
      <c r="D116" s="160" t="s">
        <v>658</v>
      </c>
      <c r="E116" s="172"/>
      <c r="F116" s="172"/>
      <c r="G116" s="172"/>
      <c r="H116" s="168" t="str">
        <f>IF(O116=Catégorie!$D$13,
    IF(
            ((J116&lt;=Catégorie!$C$6)*(J116&gt;=Catégorie!$B$6)),
             IF(D116="H",Catégorie!$D$6,Catégorie!$E$6),
          IF(
            ((J116&lt;=Catégorie!$C$5)*(J116&gt;=Catégorie!$B$5)),
             IF(D116="H",Catégorie!$D$5,Catégorie!$E$5),
          IF(
            ((J116&lt;=Catégorie!$C$4)*(J116&gt;=Catégorie!$B$4)),
             IF(D116="H",Catégorie!$D$4,Catégorie!$E$4),
          IF(
            ((J116&lt;=Catégorie!$C$3)*(J116&gt;=Catégorie!$B$3)),
             IF(D116="H",Catégorie!$D$3,Catégorie!$E$3),
            )
            )
            )
        ),
 IF(
       J116&lt;=Catégorie!$C$10,
        IF(D116="H",Catégorie!$D$10,Catégorie!$E$10),
          IF(
            ((J116&lt;=Catégorie!$C$9)*(J116&gt;=Catégorie!$B$9)),
             IF(D116="H",Catégorie!$D$9,Catégorie!$E$9),
          IF(
            ((J116&lt;=Catégorie!$C$8)*(J116&gt;=Catégorie!$B$8)),
             IF(D116="H",Catégorie!$D$8,Catégorie!$E$8),
          IF(
            ((J116&lt;=Catégorie!$C$7)*(J116&gt;=Catégorie!$B$7)),
             IF(D116="H",Catégorie!$D$7,Catégorie!$E$7),
   )
   )
   )
 )
)</f>
        <v>CG</v>
      </c>
      <c r="I116" s="160"/>
      <c r="J116" s="160">
        <v>2000</v>
      </c>
      <c r="K116" s="160" t="s">
        <v>456</v>
      </c>
      <c r="L116" s="160" t="s">
        <v>192</v>
      </c>
      <c r="M116" s="160" t="s">
        <v>192</v>
      </c>
      <c r="N116" s="173" t="s">
        <v>454</v>
      </c>
      <c r="O116" s="168" t="str">
        <f>IF(J116="","An !", IF(((D116&lt;&gt;"H") * (D116&lt;&gt;"F")),"Sexe !",
IF(J116&lt;=Catégorie!$C$14,Catégorie!$D$14,IF(((J116&gt;=Catégorie!$B$13)*(J116&lt;=Catégorie!$C$13)),Catégorie!$D$13,"Inconnu"))
))</f>
        <v>CAT1</v>
      </c>
      <c r="P116">
        <v>104</v>
      </c>
    </row>
    <row r="117" spans="1:16" ht="20.100000000000001" customHeight="1" x14ac:dyDescent="0.2">
      <c r="A117" s="177">
        <v>605</v>
      </c>
      <c r="B117" s="170" t="s">
        <v>451</v>
      </c>
      <c r="C117" s="160" t="s">
        <v>109</v>
      </c>
      <c r="D117" s="160" t="s">
        <v>659</v>
      </c>
      <c r="E117" s="172"/>
      <c r="F117" s="172"/>
      <c r="G117" s="172"/>
      <c r="H117" s="168" t="str">
        <f>IF(O117=Catégorie!$D$13,
    IF(
            ((J117&lt;=Catégorie!$C$6)*(J117&gt;=Catégorie!$B$6)),
             IF(D117="H",Catégorie!$D$6,Catégorie!$E$6),
          IF(
            ((J117&lt;=Catégorie!$C$5)*(J117&gt;=Catégorie!$B$5)),
             IF(D117="H",Catégorie!$D$5,Catégorie!$E$5),
          IF(
            ((J117&lt;=Catégorie!$C$4)*(J117&gt;=Catégorie!$B$4)),
             IF(D117="H",Catégorie!$D$4,Catégorie!$E$4),
          IF(
            ((J117&lt;=Catégorie!$C$3)*(J117&gt;=Catégorie!$B$3)),
             IF(D117="H",Catégorie!$D$3,Catégorie!$E$3),
            )
            )
            )
        ),
 IF(
       J117&lt;=Catégorie!$C$10,
        IF(D117="H",Catégorie!$D$10,Catégorie!$E$10),
          IF(
            ((J117&lt;=Catégorie!$C$9)*(J117&gt;=Catégorie!$B$9)),
             IF(D117="H",Catégorie!$D$9,Catégorie!$E$9),
          IF(
            ((J117&lt;=Catégorie!$C$8)*(J117&gt;=Catégorie!$B$8)),
             IF(D117="H",Catégorie!$D$8,Catégorie!$E$8),
          IF(
            ((J117&lt;=Catégorie!$C$7)*(J117&gt;=Catégorie!$B$7)),
             IF(D117="H",Catégorie!$D$7,Catégorie!$E$7),
   )
   )
   )
 )
)</f>
        <v>VF1</v>
      </c>
      <c r="I117" s="160"/>
      <c r="J117" s="160">
        <v>1973</v>
      </c>
      <c r="K117" s="160"/>
      <c r="L117" s="160" t="s">
        <v>192</v>
      </c>
      <c r="M117" s="160" t="s">
        <v>192</v>
      </c>
      <c r="N117" s="173" t="s">
        <v>454</v>
      </c>
      <c r="O117" s="168" t="str">
        <f>IF(J117="","An !", IF(((D117&lt;&gt;"H") * (D117&lt;&gt;"F")),"Sexe !",
IF(J117&lt;=Catégorie!$C$14,Catégorie!$D$14,IF(((J117&gt;=Catégorie!$B$13)*(J117&lt;=Catégorie!$C$13)),Catégorie!$D$13,"Inconnu"))
))</f>
        <v>CAT2</v>
      </c>
      <c r="P117">
        <v>105</v>
      </c>
    </row>
    <row r="118" spans="1:16" ht="20.100000000000001" customHeight="1" x14ac:dyDescent="0.2">
      <c r="A118" s="177">
        <v>606</v>
      </c>
      <c r="B118" s="170" t="s">
        <v>125</v>
      </c>
      <c r="C118" s="160" t="s">
        <v>37</v>
      </c>
      <c r="D118" s="160" t="s">
        <v>658</v>
      </c>
      <c r="E118" s="172"/>
      <c r="F118" s="172"/>
      <c r="G118" s="172"/>
      <c r="H118" s="168" t="str">
        <f>IF(O118=Catégorie!$D$13,
    IF(
            ((J118&lt;=Catégorie!$C$6)*(J118&gt;=Catégorie!$B$6)),
             IF(D118="H",Catégorie!$D$6,Catégorie!$E$6),
          IF(
            ((J118&lt;=Catégorie!$C$5)*(J118&gt;=Catégorie!$B$5)),
             IF(D118="H",Catégorie!$D$5,Catégorie!$E$5),
          IF(
            ((J118&lt;=Catégorie!$C$4)*(J118&gt;=Catégorie!$B$4)),
             IF(D118="H",Catégorie!$D$4,Catégorie!$E$4),
          IF(
            ((J118&lt;=Catégorie!$C$3)*(J118&gt;=Catégorie!$B$3)),
             IF(D118="H",Catégorie!$D$3,Catégorie!$E$3),
            )
            )
            )
        ),
 IF(
       J118&lt;=Catégorie!$C$10,
        IF(D118="H",Catégorie!$D$10,Catégorie!$E$10),
          IF(
            ((J118&lt;=Catégorie!$C$9)*(J118&gt;=Catégorie!$B$9)),
             IF(D118="H",Catégorie!$D$9,Catégorie!$E$9),
          IF(
            ((J118&lt;=Catégorie!$C$8)*(J118&gt;=Catégorie!$B$8)),
             IF(D118="H",Catégorie!$D$8,Catégorie!$E$8),
          IF(
            ((J118&lt;=Catégorie!$C$7)*(J118&gt;=Catégorie!$B$7)),
             IF(D118="H",Catégorie!$D$7,Catégorie!$E$7),
   )
   )
   )
 )
)</f>
        <v>SH</v>
      </c>
      <c r="I118" s="160"/>
      <c r="J118" s="160">
        <v>1991</v>
      </c>
      <c r="K118" s="160"/>
      <c r="L118" s="160" t="s">
        <v>192</v>
      </c>
      <c r="M118" s="160" t="s">
        <v>192</v>
      </c>
      <c r="N118" s="173" t="s">
        <v>457</v>
      </c>
      <c r="O118" s="168" t="str">
        <f>IF(J118="","An !", IF(((D118&lt;&gt;"H") * (D118&lt;&gt;"F")),"Sexe !",
IF(J118&lt;=Catégorie!$C$14,Catégorie!$D$14,IF(((J118&gt;=Catégorie!$B$13)*(J118&lt;=Catégorie!$C$13)),Catégorie!$D$13,"Inconnu"))
))</f>
        <v>CAT1</v>
      </c>
      <c r="P118">
        <v>106</v>
      </c>
    </row>
    <row r="119" spans="1:16" ht="20.100000000000001" customHeight="1" x14ac:dyDescent="0.2">
      <c r="A119" s="177">
        <v>607</v>
      </c>
      <c r="B119" s="170" t="s">
        <v>458</v>
      </c>
      <c r="C119" s="160" t="s">
        <v>459</v>
      </c>
      <c r="D119" s="160" t="s">
        <v>659</v>
      </c>
      <c r="E119" s="172"/>
      <c r="F119" s="172"/>
      <c r="G119" s="172"/>
      <c r="H119" s="168" t="str">
        <f>IF(O119=Catégorie!$D$13,
    IF(
            ((J119&lt;=Catégorie!$C$6)*(J119&gt;=Catégorie!$B$6)),
             IF(D119="H",Catégorie!$D$6,Catégorie!$E$6),
          IF(
            ((J119&lt;=Catégorie!$C$5)*(J119&gt;=Catégorie!$B$5)),
             IF(D119="H",Catégorie!$D$5,Catégorie!$E$5),
          IF(
            ((J119&lt;=Catégorie!$C$4)*(J119&gt;=Catégorie!$B$4)),
             IF(D119="H",Catégorie!$D$4,Catégorie!$E$4),
          IF(
            ((J119&lt;=Catégorie!$C$3)*(J119&gt;=Catégorie!$B$3)),
             IF(D119="H",Catégorie!$D$3,Catégorie!$E$3),
            )
            )
            )
        ),
 IF(
       J119&lt;=Catégorie!$C$10,
        IF(D119="H",Catégorie!$D$10,Catégorie!$E$10),
          IF(
            ((J119&lt;=Catégorie!$C$9)*(J119&gt;=Catégorie!$B$9)),
             IF(D119="H",Catégorie!$D$9,Catégorie!$E$9),
          IF(
            ((J119&lt;=Catégorie!$C$8)*(J119&gt;=Catégorie!$B$8)),
             IF(D119="H",Catégorie!$D$8,Catégorie!$E$8),
          IF(
            ((J119&lt;=Catégorie!$C$7)*(J119&gt;=Catégorie!$B$7)),
             IF(D119="H",Catégorie!$D$7,Catégorie!$E$7),
   )
   )
   )
 )
)</f>
        <v>VF2</v>
      </c>
      <c r="I119" s="160"/>
      <c r="J119" s="160">
        <v>1966</v>
      </c>
      <c r="K119" s="160"/>
      <c r="L119" s="160" t="s">
        <v>192</v>
      </c>
      <c r="M119" s="160" t="s">
        <v>192</v>
      </c>
      <c r="N119" s="173" t="s">
        <v>460</v>
      </c>
      <c r="O119" s="168" t="str">
        <f>IF(J119="","An !", IF(((D119&lt;&gt;"H") * (D119&lt;&gt;"F")),"Sexe !",
IF(J119&lt;=Catégorie!$C$14,Catégorie!$D$14,IF(((J119&gt;=Catégorie!$B$13)*(J119&lt;=Catégorie!$C$13)),Catégorie!$D$13,"Inconnu"))
))</f>
        <v>CAT2</v>
      </c>
      <c r="P119">
        <v>107</v>
      </c>
    </row>
    <row r="120" spans="1:16" ht="20.100000000000001" customHeight="1" x14ac:dyDescent="0.2">
      <c r="A120" s="177">
        <v>608</v>
      </c>
      <c r="B120" s="170" t="s">
        <v>461</v>
      </c>
      <c r="C120" s="160" t="s">
        <v>64</v>
      </c>
      <c r="D120" s="160" t="s">
        <v>658</v>
      </c>
      <c r="E120" s="172"/>
      <c r="F120" s="172"/>
      <c r="G120" s="172"/>
      <c r="H120" s="168" t="str">
        <f>IF(O120=Catégorie!$D$13,
    IF(
            ((J120&lt;=Catégorie!$C$6)*(J120&gt;=Catégorie!$B$6)),
             IF(D120="H",Catégorie!$D$6,Catégorie!$E$6),
          IF(
            ((J120&lt;=Catégorie!$C$5)*(J120&gt;=Catégorie!$B$5)),
             IF(D120="H",Catégorie!$D$5,Catégorie!$E$5),
          IF(
            ((J120&lt;=Catégorie!$C$4)*(J120&gt;=Catégorie!$B$4)),
             IF(D120="H",Catégorie!$D$4,Catégorie!$E$4),
          IF(
            ((J120&lt;=Catégorie!$C$3)*(J120&gt;=Catégorie!$B$3)),
             IF(D120="H",Catégorie!$D$3,Catégorie!$E$3),
            )
            )
            )
        ),
 IF(
       J120&lt;=Catégorie!$C$10,
        IF(D120="H",Catégorie!$D$10,Catégorie!$E$10),
          IF(
            ((J120&lt;=Catégorie!$C$9)*(J120&gt;=Catégorie!$B$9)),
             IF(D120="H",Catégorie!$D$9,Catégorie!$E$9),
          IF(
            ((J120&lt;=Catégorie!$C$8)*(J120&gt;=Catégorie!$B$8)),
             IF(D120="H",Catégorie!$D$8,Catégorie!$E$8),
          IF(
            ((J120&lt;=Catégorie!$C$7)*(J120&gt;=Catégorie!$B$7)),
             IF(D120="H",Catégorie!$D$7,Catégorie!$E$7),
   )
   )
   )
 )
)</f>
        <v>EH</v>
      </c>
      <c r="I120" s="160"/>
      <c r="J120" s="160">
        <v>1996</v>
      </c>
      <c r="K120" s="160"/>
      <c r="L120" s="160" t="s">
        <v>192</v>
      </c>
      <c r="M120" s="160" t="s">
        <v>192</v>
      </c>
      <c r="N120" s="173" t="s">
        <v>462</v>
      </c>
      <c r="O120" s="168" t="str">
        <f>IF(J120="","An !", IF(((D120&lt;&gt;"H") * (D120&lt;&gt;"F")),"Sexe !",
IF(J120&lt;=Catégorie!$C$14,Catégorie!$D$14,IF(((J120&gt;=Catégorie!$B$13)*(J120&lt;=Catégorie!$C$13)),Catégorie!$D$13,"Inconnu"))
))</f>
        <v>CAT1</v>
      </c>
      <c r="P120">
        <v>108</v>
      </c>
    </row>
    <row r="121" spans="1:16" ht="20.100000000000001" customHeight="1" x14ac:dyDescent="0.2">
      <c r="A121" s="177">
        <v>609</v>
      </c>
      <c r="B121" s="170" t="s">
        <v>463</v>
      </c>
      <c r="C121" s="160" t="s">
        <v>464</v>
      </c>
      <c r="D121" s="160" t="s">
        <v>659</v>
      </c>
      <c r="E121" s="172"/>
      <c r="F121" s="172"/>
      <c r="G121" s="172"/>
      <c r="H121" s="168" t="str">
        <f>IF(O121=Catégorie!$D$13,
    IF(
            ((J121&lt;=Catégorie!$C$6)*(J121&gt;=Catégorie!$B$6)),
             IF(D121="H",Catégorie!$D$6,Catégorie!$E$6),
          IF(
            ((J121&lt;=Catégorie!$C$5)*(J121&gt;=Catégorie!$B$5)),
             IF(D121="H",Catégorie!$D$5,Catégorie!$E$5),
          IF(
            ((J121&lt;=Catégorie!$C$4)*(J121&gt;=Catégorie!$B$4)),
             IF(D121="H",Catégorie!$D$4,Catégorie!$E$4),
          IF(
            ((J121&lt;=Catégorie!$C$3)*(J121&gt;=Catégorie!$B$3)),
             IF(D121="H",Catégorie!$D$3,Catégorie!$E$3),
            )
            )
            )
        ),
 IF(
       J121&lt;=Catégorie!$C$10,
        IF(D121="H",Catégorie!$D$10,Catégorie!$E$10),
          IF(
            ((J121&lt;=Catégorie!$C$9)*(J121&gt;=Catégorie!$B$9)),
             IF(D121="H",Catégorie!$D$9,Catégorie!$E$9),
          IF(
            ((J121&lt;=Catégorie!$C$8)*(J121&gt;=Catégorie!$B$8)),
             IF(D121="H",Catégorie!$D$8,Catégorie!$E$8),
          IF(
            ((J121&lt;=Catégorie!$C$7)*(J121&gt;=Catégorie!$B$7)),
             IF(D121="H",Catégorie!$D$7,Catégorie!$E$7),
   )
   )
   )
 )
)</f>
        <v>JF</v>
      </c>
      <c r="I121" s="160"/>
      <c r="J121" s="160">
        <v>1998</v>
      </c>
      <c r="K121" s="160"/>
      <c r="L121" s="160" t="s">
        <v>192</v>
      </c>
      <c r="M121" s="160" t="s">
        <v>192</v>
      </c>
      <c r="N121" s="173" t="s">
        <v>462</v>
      </c>
      <c r="O121" s="168" t="str">
        <f>IF(J121="","An !", IF(((D121&lt;&gt;"H") * (D121&lt;&gt;"F")),"Sexe !",
IF(J121&lt;=Catégorie!$C$14,Catégorie!$D$14,IF(((J121&gt;=Catégorie!$B$13)*(J121&lt;=Catégorie!$C$13)),Catégorie!$D$13,"Inconnu"))
))</f>
        <v>CAT1</v>
      </c>
      <c r="P121">
        <v>109</v>
      </c>
    </row>
    <row r="122" spans="1:16" ht="20.100000000000001" customHeight="1" x14ac:dyDescent="0.2">
      <c r="A122" s="177">
        <v>610</v>
      </c>
      <c r="B122" s="170" t="s">
        <v>465</v>
      </c>
      <c r="C122" s="160" t="s">
        <v>55</v>
      </c>
      <c r="D122" s="160" t="s">
        <v>658</v>
      </c>
      <c r="E122" s="172"/>
      <c r="F122" s="172"/>
      <c r="G122" s="172"/>
      <c r="H122" s="168" t="str">
        <f>IF(O122=Catégorie!$D$13,
    IF(
            ((J122&lt;=Catégorie!$C$6)*(J122&gt;=Catégorie!$B$6)),
             IF(D122="H",Catégorie!$D$6,Catégorie!$E$6),
          IF(
            ((J122&lt;=Catégorie!$C$5)*(J122&gt;=Catégorie!$B$5)),
             IF(D122="H",Catégorie!$D$5,Catégorie!$E$5),
          IF(
            ((J122&lt;=Catégorie!$C$4)*(J122&gt;=Catégorie!$B$4)),
             IF(D122="H",Catégorie!$D$4,Catégorie!$E$4),
          IF(
            ((J122&lt;=Catégorie!$C$3)*(J122&gt;=Catégorie!$B$3)),
             IF(D122="H",Catégorie!$D$3,Catégorie!$E$3),
            )
            )
            )
        ),
 IF(
       J122&lt;=Catégorie!$C$10,
        IF(D122="H",Catégorie!$D$10,Catégorie!$E$10),
          IF(
            ((J122&lt;=Catégorie!$C$9)*(J122&gt;=Catégorie!$B$9)),
             IF(D122="H",Catégorie!$D$9,Catégorie!$E$9),
          IF(
            ((J122&lt;=Catégorie!$C$8)*(J122&gt;=Catégorie!$B$8)),
             IF(D122="H",Catégorie!$D$8,Catégorie!$E$8),
          IF(
            ((J122&lt;=Catégorie!$C$7)*(J122&gt;=Catégorie!$B$7)),
             IF(D122="H",Catégorie!$D$7,Catégorie!$E$7),
   )
   )
   )
 )
)</f>
        <v>VH1</v>
      </c>
      <c r="I122" s="160"/>
      <c r="J122" s="160">
        <v>1977</v>
      </c>
      <c r="K122" s="160"/>
      <c r="L122" s="160" t="s">
        <v>192</v>
      </c>
      <c r="M122" s="160" t="s">
        <v>192</v>
      </c>
      <c r="N122" s="173" t="s">
        <v>466</v>
      </c>
      <c r="O122" s="168" t="str">
        <f>IF(J122="","An !", IF(((D122&lt;&gt;"H") * (D122&lt;&gt;"F")),"Sexe !",
IF(J122&lt;=Catégorie!$C$14,Catégorie!$D$14,IF(((J122&gt;=Catégorie!$B$13)*(J122&lt;=Catégorie!$C$13)),Catégorie!$D$13,"Inconnu"))
))</f>
        <v>CAT2</v>
      </c>
      <c r="P122">
        <v>110</v>
      </c>
    </row>
    <row r="123" spans="1:16" ht="20.100000000000001" customHeight="1" x14ac:dyDescent="0.2">
      <c r="A123" s="177">
        <v>611</v>
      </c>
      <c r="B123" s="170" t="s">
        <v>467</v>
      </c>
      <c r="C123" s="160" t="s">
        <v>37</v>
      </c>
      <c r="D123" s="160" t="s">
        <v>658</v>
      </c>
      <c r="E123" s="172"/>
      <c r="F123" s="172"/>
      <c r="G123" s="172"/>
      <c r="H123" s="168" t="str">
        <f>IF(O123=Catégorie!$D$13,
    IF(
            ((J123&lt;=Catégorie!$C$6)*(J123&gt;=Catégorie!$B$6)),
             IF(D123="H",Catégorie!$D$6,Catégorie!$E$6),
          IF(
            ((J123&lt;=Catégorie!$C$5)*(J123&gt;=Catégorie!$B$5)),
             IF(D123="H",Catégorie!$D$5,Catégorie!$E$5),
          IF(
            ((J123&lt;=Catégorie!$C$4)*(J123&gt;=Catégorie!$B$4)),
             IF(D123="H",Catégorie!$D$4,Catégorie!$E$4),
          IF(
            ((J123&lt;=Catégorie!$C$3)*(J123&gt;=Catégorie!$B$3)),
             IF(D123="H",Catégorie!$D$3,Catégorie!$E$3),
            )
            )
            )
        ),
 IF(
       J123&lt;=Catégorie!$C$10,
        IF(D123="H",Catégorie!$D$10,Catégorie!$E$10),
          IF(
            ((J123&lt;=Catégorie!$C$9)*(J123&gt;=Catégorie!$B$9)),
             IF(D123="H",Catégorie!$D$9,Catégorie!$E$9),
          IF(
            ((J123&lt;=Catégorie!$C$8)*(J123&gt;=Catégorie!$B$8)),
             IF(D123="H",Catégorie!$D$8,Catégorie!$E$8),
          IF(
            ((J123&lt;=Catégorie!$C$7)*(J123&gt;=Catégorie!$B$7)),
             IF(D123="H",Catégorie!$D$7,Catégorie!$E$7),
   )
   )
   )
 )
)</f>
        <v>SH</v>
      </c>
      <c r="I123" s="160"/>
      <c r="J123" s="160">
        <v>1988</v>
      </c>
      <c r="K123" s="160"/>
      <c r="L123" s="160" t="s">
        <v>192</v>
      </c>
      <c r="M123" s="160" t="s">
        <v>192</v>
      </c>
      <c r="N123" s="173" t="s">
        <v>468</v>
      </c>
      <c r="O123" s="168" t="str">
        <f>IF(J123="","An !", IF(((D123&lt;&gt;"H") * (D123&lt;&gt;"F")),"Sexe !",
IF(J123&lt;=Catégorie!$C$14,Catégorie!$D$14,IF(((J123&gt;=Catégorie!$B$13)*(J123&lt;=Catégorie!$C$13)),Catégorie!$D$13,"Inconnu"))
))</f>
        <v>CAT1</v>
      </c>
      <c r="P123">
        <v>111</v>
      </c>
    </row>
    <row r="124" spans="1:16" ht="20.100000000000001" customHeight="1" x14ac:dyDescent="0.2">
      <c r="A124" s="177">
        <v>612</v>
      </c>
      <c r="B124" s="170" t="s">
        <v>469</v>
      </c>
      <c r="C124" s="160" t="s">
        <v>470</v>
      </c>
      <c r="D124" s="160" t="s">
        <v>658</v>
      </c>
      <c r="E124" s="172"/>
      <c r="F124" s="172"/>
      <c r="G124" s="172"/>
      <c r="H124" s="168" t="str">
        <f>IF(O124=Catégorie!$D$13,
    IF(
            ((J124&lt;=Catégorie!$C$6)*(J124&gt;=Catégorie!$B$6)),
             IF(D124="H",Catégorie!$D$6,Catégorie!$E$6),
          IF(
            ((J124&lt;=Catégorie!$C$5)*(J124&gt;=Catégorie!$B$5)),
             IF(D124="H",Catégorie!$D$5,Catégorie!$E$5),
          IF(
            ((J124&lt;=Catégorie!$C$4)*(J124&gt;=Catégorie!$B$4)),
             IF(D124="H",Catégorie!$D$4,Catégorie!$E$4),
          IF(
            ((J124&lt;=Catégorie!$C$3)*(J124&gt;=Catégorie!$B$3)),
             IF(D124="H",Catégorie!$D$3,Catégorie!$E$3),
            )
            )
            )
        ),
 IF(
       J124&lt;=Catégorie!$C$10,
        IF(D124="H",Catégorie!$D$10,Catégorie!$E$10),
          IF(
            ((J124&lt;=Catégorie!$C$9)*(J124&gt;=Catégorie!$B$9)),
             IF(D124="H",Catégorie!$D$9,Catégorie!$E$9),
          IF(
            ((J124&lt;=Catégorie!$C$8)*(J124&gt;=Catégorie!$B$8)),
             IF(D124="H",Catégorie!$D$8,Catégorie!$E$8),
          IF(
            ((J124&lt;=Catégorie!$C$7)*(J124&gt;=Catégorie!$B$7)),
             IF(D124="H",Catégorie!$D$7,Catégorie!$E$7),
   )
   )
   )
 )
)</f>
        <v>SH</v>
      </c>
      <c r="I124" s="160"/>
      <c r="J124" s="160">
        <v>1991</v>
      </c>
      <c r="K124" s="160"/>
      <c r="L124" s="160" t="s">
        <v>192</v>
      </c>
      <c r="M124" s="160" t="s">
        <v>192</v>
      </c>
      <c r="N124" s="173" t="s">
        <v>471</v>
      </c>
      <c r="O124" s="168" t="str">
        <f>IF(J124="","An !", IF(((D124&lt;&gt;"H") * (D124&lt;&gt;"F")),"Sexe !",
IF(J124&lt;=Catégorie!$C$14,Catégorie!$D$14,IF(((J124&gt;=Catégorie!$B$13)*(J124&lt;=Catégorie!$C$13)),Catégorie!$D$13,"Inconnu"))
))</f>
        <v>CAT1</v>
      </c>
      <c r="P124">
        <v>112</v>
      </c>
    </row>
    <row r="125" spans="1:16" ht="20.100000000000001" customHeight="1" x14ac:dyDescent="0.2">
      <c r="A125" s="177">
        <v>613</v>
      </c>
      <c r="B125" s="170" t="s">
        <v>472</v>
      </c>
      <c r="C125" s="160" t="s">
        <v>473</v>
      </c>
      <c r="D125" s="160" t="s">
        <v>659</v>
      </c>
      <c r="E125" s="172"/>
      <c r="F125" s="172"/>
      <c r="G125" s="172"/>
      <c r="H125" s="168" t="str">
        <f>IF(O125=Catégorie!$D$13,
    IF(
            ((J125&lt;=Catégorie!$C$6)*(J125&gt;=Catégorie!$B$6)),
             IF(D125="H",Catégorie!$D$6,Catégorie!$E$6),
          IF(
            ((J125&lt;=Catégorie!$C$5)*(J125&gt;=Catégorie!$B$5)),
             IF(D125="H",Catégorie!$D$5,Catégorie!$E$5),
          IF(
            ((J125&lt;=Catégorie!$C$4)*(J125&gt;=Catégorie!$B$4)),
             IF(D125="H",Catégorie!$D$4,Catégorie!$E$4),
          IF(
            ((J125&lt;=Catégorie!$C$3)*(J125&gt;=Catégorie!$B$3)),
             IF(D125="H",Catégorie!$D$3,Catégorie!$E$3),
            )
            )
            )
        ),
 IF(
       J125&lt;=Catégorie!$C$10,
        IF(D125="H",Catégorie!$D$10,Catégorie!$E$10),
          IF(
            ((J125&lt;=Catégorie!$C$9)*(J125&gt;=Catégorie!$B$9)),
             IF(D125="H",Catégorie!$D$9,Catégorie!$E$9),
          IF(
            ((J125&lt;=Catégorie!$C$8)*(J125&gt;=Catégorie!$B$8)),
             IF(D125="H",Catégorie!$D$8,Catégorie!$E$8),
          IF(
            ((J125&lt;=Catégorie!$C$7)*(J125&gt;=Catégorie!$B$7)),
             IF(D125="H",Catégorie!$D$7,Catégorie!$E$7),
   )
   )
   )
 )
)</f>
        <v>SF</v>
      </c>
      <c r="I125" s="160"/>
      <c r="J125" s="160">
        <v>1988</v>
      </c>
      <c r="K125" s="160"/>
      <c r="L125" s="160" t="s">
        <v>192</v>
      </c>
      <c r="M125" s="160" t="s">
        <v>192</v>
      </c>
      <c r="N125" s="173" t="s">
        <v>474</v>
      </c>
      <c r="O125" s="168" t="str">
        <f>IF(J125="","An !", IF(((D125&lt;&gt;"H") * (D125&lt;&gt;"F")),"Sexe !",
IF(J125&lt;=Catégorie!$C$14,Catégorie!$D$14,IF(((J125&gt;=Catégorie!$B$13)*(J125&lt;=Catégorie!$C$13)),Catégorie!$D$13,"Inconnu"))
))</f>
        <v>CAT1</v>
      </c>
      <c r="P125">
        <v>113</v>
      </c>
    </row>
    <row r="126" spans="1:16" ht="20.100000000000001" customHeight="1" x14ac:dyDescent="0.2">
      <c r="A126" s="177">
        <v>614</v>
      </c>
      <c r="B126" s="170" t="s">
        <v>475</v>
      </c>
      <c r="C126" s="160" t="s">
        <v>476</v>
      </c>
      <c r="D126" s="160" t="s">
        <v>658</v>
      </c>
      <c r="E126" s="171"/>
      <c r="F126" s="171"/>
      <c r="G126" s="171"/>
      <c r="H126" s="168" t="str">
        <f>IF(O126=Catégorie!$D$13,
    IF(
            ((J126&lt;=Catégorie!$C$6)*(J126&gt;=Catégorie!$B$6)),
             IF(D126="H",Catégorie!$D$6,Catégorie!$E$6),
          IF(
            ((J126&lt;=Catégorie!$C$5)*(J126&gt;=Catégorie!$B$5)),
             IF(D126="H",Catégorie!$D$5,Catégorie!$E$5),
          IF(
            ((J126&lt;=Catégorie!$C$4)*(J126&gt;=Catégorie!$B$4)),
             IF(D126="H",Catégorie!$D$4,Catégorie!$E$4),
          IF(
            ((J126&lt;=Catégorie!$C$3)*(J126&gt;=Catégorie!$B$3)),
             IF(D126="H",Catégorie!$D$3,Catégorie!$E$3),
            )
            )
            )
        ),
 IF(
       J126&lt;=Catégorie!$C$10,
        IF(D126="H",Catégorie!$D$10,Catégorie!$E$10),
          IF(
            ((J126&lt;=Catégorie!$C$9)*(J126&gt;=Catégorie!$B$9)),
             IF(D126="H",Catégorie!$D$9,Catégorie!$E$9),
          IF(
            ((J126&lt;=Catégorie!$C$8)*(J126&gt;=Catégorie!$B$8)),
             IF(D126="H",Catégorie!$D$8,Catégorie!$E$8),
          IF(
            ((J126&lt;=Catégorie!$C$7)*(J126&gt;=Catégorie!$B$7)),
             IF(D126="H",Catégorie!$D$7,Catégorie!$E$7),
   )
   )
   )
 )
)</f>
        <v>VH3</v>
      </c>
      <c r="I126" s="160"/>
      <c r="J126" s="160">
        <v>1948</v>
      </c>
      <c r="K126" s="160">
        <v>434934</v>
      </c>
      <c r="L126" s="160" t="s">
        <v>192</v>
      </c>
      <c r="M126" s="160" t="s">
        <v>192</v>
      </c>
      <c r="N126" s="173" t="s">
        <v>477</v>
      </c>
      <c r="O126" s="168" t="str">
        <f>IF(J126="","An !", IF(((D126&lt;&gt;"H") * (D126&lt;&gt;"F")),"Sexe !",
IF(J126&lt;=Catégorie!$C$14,Catégorie!$D$14,IF(((J126&gt;=Catégorie!$B$13)*(J126&lt;=Catégorie!$C$13)),Catégorie!$D$13,"Inconnu"))
))</f>
        <v>CAT2</v>
      </c>
      <c r="P126">
        <v>114</v>
      </c>
    </row>
    <row r="127" spans="1:16" ht="20.100000000000001" customHeight="1" x14ac:dyDescent="0.2">
      <c r="A127" s="177">
        <v>615</v>
      </c>
      <c r="B127" s="170" t="s">
        <v>478</v>
      </c>
      <c r="C127" s="160" t="s">
        <v>479</v>
      </c>
      <c r="D127" s="160" t="s">
        <v>659</v>
      </c>
      <c r="E127" s="171"/>
      <c r="F127" s="171"/>
      <c r="G127" s="171"/>
      <c r="H127" s="168" t="str">
        <f>IF(O127=Catégorie!$D$13,
    IF(
            ((J127&lt;=Catégorie!$C$6)*(J127&gt;=Catégorie!$B$6)),
             IF(D127="H",Catégorie!$D$6,Catégorie!$E$6),
          IF(
            ((J127&lt;=Catégorie!$C$5)*(J127&gt;=Catégorie!$B$5)),
             IF(D127="H",Catégorie!$D$5,Catégorie!$E$5),
          IF(
            ((J127&lt;=Catégorie!$C$4)*(J127&gt;=Catégorie!$B$4)),
             IF(D127="H",Catégorie!$D$4,Catégorie!$E$4),
          IF(
            ((J127&lt;=Catégorie!$C$3)*(J127&gt;=Catégorie!$B$3)),
             IF(D127="H",Catégorie!$D$3,Catégorie!$E$3),
            )
            )
            )
        ),
 IF(
       J127&lt;=Catégorie!$C$10,
        IF(D127="H",Catégorie!$D$10,Catégorie!$E$10),
          IF(
            ((J127&lt;=Catégorie!$C$9)*(J127&gt;=Catégorie!$B$9)),
             IF(D127="H",Catégorie!$D$9,Catégorie!$E$9),
          IF(
            ((J127&lt;=Catégorie!$C$8)*(J127&gt;=Catégorie!$B$8)),
             IF(D127="H",Catégorie!$D$8,Catégorie!$E$8),
          IF(
            ((J127&lt;=Catégorie!$C$7)*(J127&gt;=Catégorie!$B$7)),
             IF(D127="H",Catégorie!$D$7,Catégorie!$E$7),
   )
   )
   )
 )
)</f>
        <v>SF</v>
      </c>
      <c r="I127" s="160"/>
      <c r="J127" s="160">
        <v>1983</v>
      </c>
      <c r="K127" s="160"/>
      <c r="L127" s="160" t="s">
        <v>192</v>
      </c>
      <c r="M127" s="160" t="s">
        <v>192</v>
      </c>
      <c r="N127" s="173" t="s">
        <v>480</v>
      </c>
      <c r="O127" s="168" t="str">
        <f>IF(J127="","An !", IF(((D127&lt;&gt;"H") * (D127&lt;&gt;"F")),"Sexe !",
IF(J127&lt;=Catégorie!$C$14,Catégorie!$D$14,IF(((J127&gt;=Catégorie!$B$13)*(J127&lt;=Catégorie!$C$13)),Catégorie!$D$13,"Inconnu"))
))</f>
        <v>CAT1</v>
      </c>
      <c r="P127">
        <v>115</v>
      </c>
    </row>
    <row r="128" spans="1:16" ht="20.100000000000001" customHeight="1" x14ac:dyDescent="0.2">
      <c r="A128" s="177">
        <v>616</v>
      </c>
      <c r="B128" s="170" t="s">
        <v>481</v>
      </c>
      <c r="C128" s="160" t="s">
        <v>357</v>
      </c>
      <c r="D128" s="160" t="s">
        <v>659</v>
      </c>
      <c r="E128" s="171"/>
      <c r="F128" s="171"/>
      <c r="G128" s="171"/>
      <c r="H128" s="168" t="str">
        <f>IF(O128=Catégorie!$D$13,
    IF(
            ((J128&lt;=Catégorie!$C$6)*(J128&gt;=Catégorie!$B$6)),
             IF(D128="H",Catégorie!$D$6,Catégorie!$E$6),
          IF(
            ((J128&lt;=Catégorie!$C$5)*(J128&gt;=Catégorie!$B$5)),
             IF(D128="H",Catégorie!$D$5,Catégorie!$E$5),
          IF(
            ((J128&lt;=Catégorie!$C$4)*(J128&gt;=Catégorie!$B$4)),
             IF(D128="H",Catégorie!$D$4,Catégorie!$E$4),
          IF(
            ((J128&lt;=Catégorie!$C$3)*(J128&gt;=Catégorie!$B$3)),
             IF(D128="H",Catégorie!$D$3,Catégorie!$E$3),
            )
            )
            )
        ),
 IF(
       J128&lt;=Catégorie!$C$10,
        IF(D128="H",Catégorie!$D$10,Catégorie!$E$10),
          IF(
            ((J128&lt;=Catégorie!$C$9)*(J128&gt;=Catégorie!$B$9)),
             IF(D128="H",Catégorie!$D$9,Catégorie!$E$9),
          IF(
            ((J128&lt;=Catégorie!$C$8)*(J128&gt;=Catégorie!$B$8)),
             IF(D128="H",Catégorie!$D$8,Catégorie!$E$8),
          IF(
            ((J128&lt;=Catégorie!$C$7)*(J128&gt;=Catégorie!$B$7)),
             IF(D128="H",Catégorie!$D$7,Catégorie!$E$7),
   )
   )
   )
 )
)</f>
        <v>VF1</v>
      </c>
      <c r="I128" s="160"/>
      <c r="J128" s="160">
        <v>1977</v>
      </c>
      <c r="K128" s="160"/>
      <c r="L128" s="160" t="s">
        <v>192</v>
      </c>
      <c r="M128" s="160" t="s">
        <v>192</v>
      </c>
      <c r="N128" s="173" t="s">
        <v>482</v>
      </c>
      <c r="O128" s="168" t="str">
        <f>IF(J128="","An !", IF(((D128&lt;&gt;"H") * (D128&lt;&gt;"F")),"Sexe !",
IF(J128&lt;=Catégorie!$C$14,Catégorie!$D$14,IF(((J128&gt;=Catégorie!$B$13)*(J128&lt;=Catégorie!$C$13)),Catégorie!$D$13,"Inconnu"))
))</f>
        <v>CAT2</v>
      </c>
      <c r="P128">
        <v>116</v>
      </c>
    </row>
    <row r="129" spans="1:16" ht="20.100000000000001" customHeight="1" x14ac:dyDescent="0.2">
      <c r="A129" s="177">
        <v>617</v>
      </c>
      <c r="B129" s="170" t="s">
        <v>483</v>
      </c>
      <c r="C129" s="160" t="s">
        <v>82</v>
      </c>
      <c r="D129" s="160" t="s">
        <v>658</v>
      </c>
      <c r="E129" s="171"/>
      <c r="F129" s="171"/>
      <c r="G129" s="171"/>
      <c r="H129" s="168" t="str">
        <f>IF(O129=Catégorie!$D$13,
    IF(
            ((J129&lt;=Catégorie!$C$6)*(J129&gt;=Catégorie!$B$6)),
             IF(D129="H",Catégorie!$D$6,Catégorie!$E$6),
          IF(
            ((J129&lt;=Catégorie!$C$5)*(J129&gt;=Catégorie!$B$5)),
             IF(D129="H",Catégorie!$D$5,Catégorie!$E$5),
          IF(
            ((J129&lt;=Catégorie!$C$4)*(J129&gt;=Catégorie!$B$4)),
             IF(D129="H",Catégorie!$D$4,Catégorie!$E$4),
          IF(
            ((J129&lt;=Catégorie!$C$3)*(J129&gt;=Catégorie!$B$3)),
             IF(D129="H",Catégorie!$D$3,Catégorie!$E$3),
            )
            )
            )
        ),
 IF(
       J129&lt;=Catégorie!$C$10,
        IF(D129="H",Catégorie!$D$10,Catégorie!$E$10),
          IF(
            ((J129&lt;=Catégorie!$C$9)*(J129&gt;=Catégorie!$B$9)),
             IF(D129="H",Catégorie!$D$9,Catégorie!$E$9),
          IF(
            ((J129&lt;=Catégorie!$C$8)*(J129&gt;=Catégorie!$B$8)),
             IF(D129="H",Catégorie!$D$8,Catégorie!$E$8),
          IF(
            ((J129&lt;=Catégorie!$C$7)*(J129&gt;=Catégorie!$B$7)),
             IF(D129="H",Catégorie!$D$7,Catégorie!$E$7),
   )
   )
   )
 )
)</f>
        <v>SH</v>
      </c>
      <c r="I129" s="160"/>
      <c r="J129" s="160">
        <v>1985</v>
      </c>
      <c r="K129" s="160"/>
      <c r="L129" s="160" t="s">
        <v>192</v>
      </c>
      <c r="M129" s="160" t="s">
        <v>192</v>
      </c>
      <c r="N129" s="173" t="s">
        <v>484</v>
      </c>
      <c r="O129" s="168" t="str">
        <f>IF(J129="","An !", IF(((D129&lt;&gt;"H") * (D129&lt;&gt;"F")),"Sexe !",
IF(J129&lt;=Catégorie!$C$14,Catégorie!$D$14,IF(((J129&gt;=Catégorie!$B$13)*(J129&lt;=Catégorie!$C$13)),Catégorie!$D$13,"Inconnu"))
))</f>
        <v>CAT1</v>
      </c>
      <c r="P129">
        <v>117</v>
      </c>
    </row>
    <row r="130" spans="1:16" ht="20.100000000000001" customHeight="1" x14ac:dyDescent="0.2">
      <c r="A130" s="177">
        <v>618</v>
      </c>
      <c r="B130" s="170" t="s">
        <v>135</v>
      </c>
      <c r="C130" s="160" t="s">
        <v>139</v>
      </c>
      <c r="D130" s="160" t="s">
        <v>659</v>
      </c>
      <c r="E130" s="171"/>
      <c r="F130" s="171"/>
      <c r="G130" s="171"/>
      <c r="H130" s="168" t="str">
        <f>IF(O130=Catégorie!$D$13,
    IF(
            ((J130&lt;=Catégorie!$C$6)*(J130&gt;=Catégorie!$B$6)),
             IF(D130="H",Catégorie!$D$6,Catégorie!$E$6),
          IF(
            ((J130&lt;=Catégorie!$C$5)*(J130&gt;=Catégorie!$B$5)),
             IF(D130="H",Catégorie!$D$5,Catégorie!$E$5),
          IF(
            ((J130&lt;=Catégorie!$C$4)*(J130&gt;=Catégorie!$B$4)),
             IF(D130="H",Catégorie!$D$4,Catégorie!$E$4),
          IF(
            ((J130&lt;=Catégorie!$C$3)*(J130&gt;=Catégorie!$B$3)),
             IF(D130="H",Catégorie!$D$3,Catégorie!$E$3),
            )
            )
            )
        ),
 IF(
       J130&lt;=Catégorie!$C$10,
        IF(D130="H",Catégorie!$D$10,Catégorie!$E$10),
          IF(
            ((J130&lt;=Catégorie!$C$9)*(J130&gt;=Catégorie!$B$9)),
             IF(D130="H",Catégorie!$D$9,Catégorie!$E$9),
          IF(
            ((J130&lt;=Catégorie!$C$8)*(J130&gt;=Catégorie!$B$8)),
             IF(D130="H",Catégorie!$D$8,Catégorie!$E$8),
          IF(
            ((J130&lt;=Catégorie!$C$7)*(J130&gt;=Catégorie!$B$7)),
             IF(D130="H",Catégorie!$D$7,Catégorie!$E$7),
   )
   )
   )
 )
)</f>
        <v>SF</v>
      </c>
      <c r="I130" s="160"/>
      <c r="J130" s="160">
        <v>1979</v>
      </c>
      <c r="K130" s="160"/>
      <c r="L130" s="160" t="s">
        <v>192</v>
      </c>
      <c r="M130" s="160" t="s">
        <v>192</v>
      </c>
      <c r="N130" s="173" t="s">
        <v>485</v>
      </c>
      <c r="O130" s="168" t="str">
        <f>IF(J130="","An !", IF(((D130&lt;&gt;"H") * (D130&lt;&gt;"F")),"Sexe !",
IF(J130&lt;=Catégorie!$C$14,Catégorie!$D$14,IF(((J130&gt;=Catégorie!$B$13)*(J130&lt;=Catégorie!$C$13)),Catégorie!$D$13,"Inconnu"))
))</f>
        <v>CAT1</v>
      </c>
      <c r="P130">
        <v>118</v>
      </c>
    </row>
    <row r="131" spans="1:16" ht="20.100000000000001" customHeight="1" x14ac:dyDescent="0.2">
      <c r="A131" s="177">
        <v>619</v>
      </c>
      <c r="B131" s="170" t="s">
        <v>486</v>
      </c>
      <c r="C131" s="160" t="s">
        <v>111</v>
      </c>
      <c r="D131" s="160" t="s">
        <v>659</v>
      </c>
      <c r="E131" s="171"/>
      <c r="F131" s="171"/>
      <c r="G131" s="171"/>
      <c r="H131" s="168" t="str">
        <f>IF(O131=Catégorie!$D$13,
    IF(
            ((J131&lt;=Catégorie!$C$6)*(J131&gt;=Catégorie!$B$6)),
             IF(D131="H",Catégorie!$D$6,Catégorie!$E$6),
          IF(
            ((J131&lt;=Catégorie!$C$5)*(J131&gt;=Catégorie!$B$5)),
             IF(D131="H",Catégorie!$D$5,Catégorie!$E$5),
          IF(
            ((J131&lt;=Catégorie!$C$4)*(J131&gt;=Catégorie!$B$4)),
             IF(D131="H",Catégorie!$D$4,Catégorie!$E$4),
          IF(
            ((J131&lt;=Catégorie!$C$3)*(J131&gt;=Catégorie!$B$3)),
             IF(D131="H",Catégorie!$D$3,Catégorie!$E$3),
            )
            )
            )
        ),
 IF(
       J131&lt;=Catégorie!$C$10,
        IF(D131="H",Catégorie!$D$10,Catégorie!$E$10),
          IF(
            ((J131&lt;=Catégorie!$C$9)*(J131&gt;=Catégorie!$B$9)),
             IF(D131="H",Catégorie!$D$9,Catégorie!$E$9),
          IF(
            ((J131&lt;=Catégorie!$C$8)*(J131&gt;=Catégorie!$B$8)),
             IF(D131="H",Catégorie!$D$8,Catégorie!$E$8),
          IF(
            ((J131&lt;=Catégorie!$C$7)*(J131&gt;=Catégorie!$B$7)),
             IF(D131="H",Catégorie!$D$7,Catégorie!$E$7),
   )
   )
   )
 )
)</f>
        <v>SF</v>
      </c>
      <c r="I131" s="160"/>
      <c r="J131" s="160">
        <v>1978</v>
      </c>
      <c r="K131" s="160"/>
      <c r="L131" s="160" t="s">
        <v>192</v>
      </c>
      <c r="M131" s="160" t="s">
        <v>192</v>
      </c>
      <c r="N131" s="173" t="s">
        <v>487</v>
      </c>
      <c r="O131" s="168" t="str">
        <f>IF(J131="","An !", IF(((D131&lt;&gt;"H") * (D131&lt;&gt;"F")),"Sexe !",
IF(J131&lt;=Catégorie!$C$14,Catégorie!$D$14,IF(((J131&gt;=Catégorie!$B$13)*(J131&lt;=Catégorie!$C$13)),Catégorie!$D$13,"Inconnu"))
))</f>
        <v>CAT1</v>
      </c>
      <c r="P131">
        <v>119</v>
      </c>
    </row>
    <row r="132" spans="1:16" ht="20.100000000000001" customHeight="1" x14ac:dyDescent="0.2">
      <c r="A132" s="177">
        <v>620</v>
      </c>
      <c r="B132" s="170" t="s">
        <v>133</v>
      </c>
      <c r="C132" s="160" t="s">
        <v>134</v>
      </c>
      <c r="D132" s="160" t="s">
        <v>658</v>
      </c>
      <c r="E132" s="171"/>
      <c r="F132" s="171"/>
      <c r="G132" s="171"/>
      <c r="H132" s="168" t="str">
        <f>IF(O132=Catégorie!$D$13,
    IF(
            ((J132&lt;=Catégorie!$C$6)*(J132&gt;=Catégorie!$B$6)),
             IF(D132="H",Catégorie!$D$6,Catégorie!$E$6),
          IF(
            ((J132&lt;=Catégorie!$C$5)*(J132&gt;=Catégorie!$B$5)),
             IF(D132="H",Catégorie!$D$5,Catégorie!$E$5),
          IF(
            ((J132&lt;=Catégorie!$C$4)*(J132&gt;=Catégorie!$B$4)),
             IF(D132="H",Catégorie!$D$4,Catégorie!$E$4),
          IF(
            ((J132&lt;=Catégorie!$C$3)*(J132&gt;=Catégorie!$B$3)),
             IF(D132="H",Catégorie!$D$3,Catégorie!$E$3),
            )
            )
            )
        ),
 IF(
       J132&lt;=Catégorie!$C$10,
        IF(D132="H",Catégorie!$D$10,Catégorie!$E$10),
          IF(
            ((J132&lt;=Catégorie!$C$9)*(J132&gt;=Catégorie!$B$9)),
             IF(D132="H",Catégorie!$D$9,Catégorie!$E$9),
          IF(
            ((J132&lt;=Catégorie!$C$8)*(J132&gt;=Catégorie!$B$8)),
             IF(D132="H",Catégorie!$D$8,Catégorie!$E$8),
          IF(
            ((J132&lt;=Catégorie!$C$7)*(J132&gt;=Catégorie!$B$7)),
             IF(D132="H",Catégorie!$D$7,Catégorie!$E$7),
   )
   )
   )
 )
)</f>
        <v>SH</v>
      </c>
      <c r="I132" s="160"/>
      <c r="J132" s="160">
        <v>1990</v>
      </c>
      <c r="K132" s="160"/>
      <c r="L132" s="160" t="s">
        <v>192</v>
      </c>
      <c r="M132" s="160" t="s">
        <v>192</v>
      </c>
      <c r="N132" s="173" t="s">
        <v>488</v>
      </c>
      <c r="O132" s="168" t="str">
        <f>IF(J132="","An !", IF(((D132&lt;&gt;"H") * (D132&lt;&gt;"F")),"Sexe !",
IF(J132&lt;=Catégorie!$C$14,Catégorie!$D$14,IF(((J132&gt;=Catégorie!$B$13)*(J132&lt;=Catégorie!$C$13)),Catégorie!$D$13,"Inconnu"))
))</f>
        <v>CAT1</v>
      </c>
      <c r="P132">
        <v>120</v>
      </c>
    </row>
    <row r="133" spans="1:16" ht="20.100000000000001" customHeight="1" x14ac:dyDescent="0.2">
      <c r="A133" s="177">
        <v>621</v>
      </c>
      <c r="B133" s="170" t="s">
        <v>131</v>
      </c>
      <c r="C133" s="160" t="s">
        <v>132</v>
      </c>
      <c r="D133" s="160" t="s">
        <v>658</v>
      </c>
      <c r="E133" s="171"/>
      <c r="F133" s="171"/>
      <c r="G133" s="171"/>
      <c r="H133" s="168" t="str">
        <f>IF(O133=Catégorie!$D$13,
    IF(
            ((J133&lt;=Catégorie!$C$6)*(J133&gt;=Catégorie!$B$6)),
             IF(D133="H",Catégorie!$D$6,Catégorie!$E$6),
          IF(
            ((J133&lt;=Catégorie!$C$5)*(J133&gt;=Catégorie!$B$5)),
             IF(D133="H",Catégorie!$D$5,Catégorie!$E$5),
          IF(
            ((J133&lt;=Catégorie!$C$4)*(J133&gt;=Catégorie!$B$4)),
             IF(D133="H",Catégorie!$D$4,Catégorie!$E$4),
          IF(
            ((J133&lt;=Catégorie!$C$3)*(J133&gt;=Catégorie!$B$3)),
             IF(D133="H",Catégorie!$D$3,Catégorie!$E$3),
            )
            )
            )
        ),
 IF(
       J133&lt;=Catégorie!$C$10,
        IF(D133="H",Catégorie!$D$10,Catégorie!$E$10),
          IF(
            ((J133&lt;=Catégorie!$C$9)*(J133&gt;=Catégorie!$B$9)),
             IF(D133="H",Catégorie!$D$9,Catégorie!$E$9),
          IF(
            ((J133&lt;=Catégorie!$C$8)*(J133&gt;=Catégorie!$B$8)),
             IF(D133="H",Catégorie!$D$8,Catégorie!$E$8),
          IF(
            ((J133&lt;=Catégorie!$C$7)*(J133&gt;=Catégorie!$B$7)),
             IF(D133="H",Catégorie!$D$7,Catégorie!$E$7),
   )
   )
   )
 )
)</f>
        <v>SH</v>
      </c>
      <c r="I133" s="160"/>
      <c r="J133" s="160">
        <v>1990</v>
      </c>
      <c r="K133" s="160"/>
      <c r="L133" s="160" t="s">
        <v>192</v>
      </c>
      <c r="M133" s="160" t="s">
        <v>192</v>
      </c>
      <c r="N133" s="173" t="s">
        <v>489</v>
      </c>
      <c r="O133" s="168" t="str">
        <f>IF(J133="","An !", IF(((D133&lt;&gt;"H") * (D133&lt;&gt;"F")),"Sexe !",
IF(J133&lt;=Catégorie!$C$14,Catégorie!$D$14,IF(((J133&gt;=Catégorie!$B$13)*(J133&lt;=Catégorie!$C$13)),Catégorie!$D$13,"Inconnu"))
))</f>
        <v>CAT1</v>
      </c>
      <c r="P133">
        <v>121</v>
      </c>
    </row>
    <row r="134" spans="1:16" ht="20.100000000000001" customHeight="1" x14ac:dyDescent="0.2">
      <c r="A134" s="177">
        <v>622</v>
      </c>
      <c r="B134" s="170" t="s">
        <v>490</v>
      </c>
      <c r="C134" s="160" t="s">
        <v>52</v>
      </c>
      <c r="D134" s="160" t="s">
        <v>658</v>
      </c>
      <c r="E134" s="171"/>
      <c r="F134" s="171"/>
      <c r="G134" s="171"/>
      <c r="H134" s="168" t="str">
        <f>IF(O134=Catégorie!$D$13,
    IF(
            ((J134&lt;=Catégorie!$C$6)*(J134&gt;=Catégorie!$B$6)),
             IF(D134="H",Catégorie!$D$6,Catégorie!$E$6),
          IF(
            ((J134&lt;=Catégorie!$C$5)*(J134&gt;=Catégorie!$B$5)),
             IF(D134="H",Catégorie!$D$5,Catégorie!$E$5),
          IF(
            ((J134&lt;=Catégorie!$C$4)*(J134&gt;=Catégorie!$B$4)),
             IF(D134="H",Catégorie!$D$4,Catégorie!$E$4),
          IF(
            ((J134&lt;=Catégorie!$C$3)*(J134&gt;=Catégorie!$B$3)),
             IF(D134="H",Catégorie!$D$3,Catégorie!$E$3),
            )
            )
            )
        ),
 IF(
       J134&lt;=Catégorie!$C$10,
        IF(D134="H",Catégorie!$D$10,Catégorie!$E$10),
          IF(
            ((J134&lt;=Catégorie!$C$9)*(J134&gt;=Catégorie!$B$9)),
             IF(D134="H",Catégorie!$D$9,Catégorie!$E$9),
          IF(
            ((J134&lt;=Catégorie!$C$8)*(J134&gt;=Catégorie!$B$8)),
             IF(D134="H",Catégorie!$D$8,Catégorie!$E$8),
          IF(
            ((J134&lt;=Catégorie!$C$7)*(J134&gt;=Catégorie!$B$7)),
             IF(D134="H",Catégorie!$D$7,Catégorie!$E$7),
   )
   )
   )
 )
)</f>
        <v>SH</v>
      </c>
      <c r="I134" s="160"/>
      <c r="J134" s="160">
        <v>1978</v>
      </c>
      <c r="K134" s="160"/>
      <c r="L134" s="160" t="s">
        <v>192</v>
      </c>
      <c r="M134" s="160" t="s">
        <v>192</v>
      </c>
      <c r="N134" s="173" t="s">
        <v>491</v>
      </c>
      <c r="O134" s="168" t="str">
        <f>IF(J134="","An !", IF(((D134&lt;&gt;"H") * (D134&lt;&gt;"F")),"Sexe !",
IF(J134&lt;=Catégorie!$C$14,Catégorie!$D$14,IF(((J134&gt;=Catégorie!$B$13)*(J134&lt;=Catégorie!$C$13)),Catégorie!$D$13,"Inconnu"))
))</f>
        <v>CAT1</v>
      </c>
      <c r="P134">
        <v>122</v>
      </c>
    </row>
    <row r="135" spans="1:16" ht="20.100000000000001" customHeight="1" x14ac:dyDescent="0.2">
      <c r="A135" s="177">
        <v>623</v>
      </c>
      <c r="B135" s="170" t="s">
        <v>492</v>
      </c>
      <c r="C135" s="160" t="s">
        <v>493</v>
      </c>
      <c r="D135" s="160" t="s">
        <v>658</v>
      </c>
      <c r="E135" s="171"/>
      <c r="F135" s="171"/>
      <c r="G135" s="171"/>
      <c r="H135" s="168" t="str">
        <f>IF(O135=Catégorie!$D$13,
    IF(
            ((J135&lt;=Catégorie!$C$6)*(J135&gt;=Catégorie!$B$6)),
             IF(D135="H",Catégorie!$D$6,Catégorie!$E$6),
          IF(
            ((J135&lt;=Catégorie!$C$5)*(J135&gt;=Catégorie!$B$5)),
             IF(D135="H",Catégorie!$D$5,Catégorie!$E$5),
          IF(
            ((J135&lt;=Catégorie!$C$4)*(J135&gt;=Catégorie!$B$4)),
             IF(D135="H",Catégorie!$D$4,Catégorie!$E$4),
          IF(
            ((J135&lt;=Catégorie!$C$3)*(J135&gt;=Catégorie!$B$3)),
             IF(D135="H",Catégorie!$D$3,Catégorie!$E$3),
            )
            )
            )
        ),
 IF(
       J135&lt;=Catégorie!$C$10,
        IF(D135="H",Catégorie!$D$10,Catégorie!$E$10),
          IF(
            ((J135&lt;=Catégorie!$C$9)*(J135&gt;=Catégorie!$B$9)),
             IF(D135="H",Catégorie!$D$9,Catégorie!$E$9),
          IF(
            ((J135&lt;=Catégorie!$C$8)*(J135&gt;=Catégorie!$B$8)),
             IF(D135="H",Catégorie!$D$8,Catégorie!$E$8),
          IF(
            ((J135&lt;=Catégorie!$C$7)*(J135&gt;=Catégorie!$B$7)),
             IF(D135="H",Catégorie!$D$7,Catégorie!$E$7),
   )
   )
   )
 )
)</f>
        <v>VH1</v>
      </c>
      <c r="I135" s="160"/>
      <c r="J135" s="160">
        <v>1975</v>
      </c>
      <c r="K135" s="160"/>
      <c r="L135" s="160" t="s">
        <v>192</v>
      </c>
      <c r="M135" s="160" t="s">
        <v>192</v>
      </c>
      <c r="N135" s="173" t="s">
        <v>494</v>
      </c>
      <c r="O135" s="168" t="str">
        <f>IF(J135="","An !", IF(((D135&lt;&gt;"H") * (D135&lt;&gt;"F")),"Sexe !",
IF(J135&lt;=Catégorie!$C$14,Catégorie!$D$14,IF(((J135&gt;=Catégorie!$B$13)*(J135&lt;=Catégorie!$C$13)),Catégorie!$D$13,"Inconnu"))
))</f>
        <v>CAT2</v>
      </c>
      <c r="P135">
        <v>123</v>
      </c>
    </row>
    <row r="136" spans="1:16" ht="20.100000000000001" customHeight="1" x14ac:dyDescent="0.2">
      <c r="A136" s="177">
        <v>624</v>
      </c>
      <c r="B136" s="170" t="s">
        <v>495</v>
      </c>
      <c r="C136" s="160" t="s">
        <v>121</v>
      </c>
      <c r="D136" s="160" t="s">
        <v>659</v>
      </c>
      <c r="E136" s="171"/>
      <c r="F136" s="171"/>
      <c r="G136" s="171"/>
      <c r="H136" s="168" t="str">
        <f>IF(O136=Catégorie!$D$13,
    IF(
            ((J136&lt;=Catégorie!$C$6)*(J136&gt;=Catégorie!$B$6)),
             IF(D136="H",Catégorie!$D$6,Catégorie!$E$6),
          IF(
            ((J136&lt;=Catégorie!$C$5)*(J136&gt;=Catégorie!$B$5)),
             IF(D136="H",Catégorie!$D$5,Catégorie!$E$5),
          IF(
            ((J136&lt;=Catégorie!$C$4)*(J136&gt;=Catégorie!$B$4)),
             IF(D136="H",Catégorie!$D$4,Catégorie!$E$4),
          IF(
            ((J136&lt;=Catégorie!$C$3)*(J136&gt;=Catégorie!$B$3)),
             IF(D136="H",Catégorie!$D$3,Catégorie!$E$3),
            )
            )
            )
        ),
 IF(
       J136&lt;=Catégorie!$C$10,
        IF(D136="H",Catégorie!$D$10,Catégorie!$E$10),
          IF(
            ((J136&lt;=Catégorie!$C$9)*(J136&gt;=Catégorie!$B$9)),
             IF(D136="H",Catégorie!$D$9,Catégorie!$E$9),
          IF(
            ((J136&lt;=Catégorie!$C$8)*(J136&gt;=Catégorie!$B$8)),
             IF(D136="H",Catégorie!$D$8,Catégorie!$E$8),
          IF(
            ((J136&lt;=Catégorie!$C$7)*(J136&gt;=Catégorie!$B$7)),
             IF(D136="H",Catégorie!$D$7,Catégorie!$E$7),
   )
   )
   )
 )
)</f>
        <v>SF</v>
      </c>
      <c r="I136" s="160"/>
      <c r="J136" s="160">
        <v>1980</v>
      </c>
      <c r="K136" s="160"/>
      <c r="L136" s="160" t="s">
        <v>192</v>
      </c>
      <c r="M136" s="160" t="s">
        <v>192</v>
      </c>
      <c r="N136" s="173" t="s">
        <v>494</v>
      </c>
      <c r="O136" s="168" t="str">
        <f>IF(J136="","An !", IF(((D136&lt;&gt;"H") * (D136&lt;&gt;"F")),"Sexe !",
IF(J136&lt;=Catégorie!$C$14,Catégorie!$D$14,IF(((J136&gt;=Catégorie!$B$13)*(J136&lt;=Catégorie!$C$13)),Catégorie!$D$13,"Inconnu"))
))</f>
        <v>CAT1</v>
      </c>
      <c r="P136">
        <v>124</v>
      </c>
    </row>
    <row r="137" spans="1:16" ht="20.100000000000001" customHeight="1" x14ac:dyDescent="0.2">
      <c r="A137" s="177">
        <v>625</v>
      </c>
      <c r="B137" s="170" t="s">
        <v>496</v>
      </c>
      <c r="C137" s="160" t="s">
        <v>497</v>
      </c>
      <c r="D137" s="160" t="s">
        <v>659</v>
      </c>
      <c r="E137" s="171"/>
      <c r="F137" s="171"/>
      <c r="G137" s="171"/>
      <c r="H137" s="168" t="str">
        <f>IF(O137=Catégorie!$D$13,
    IF(
            ((J137&lt;=Catégorie!$C$6)*(J137&gt;=Catégorie!$B$6)),
             IF(D137="H",Catégorie!$D$6,Catégorie!$E$6),
          IF(
            ((J137&lt;=Catégorie!$C$5)*(J137&gt;=Catégorie!$B$5)),
             IF(D137="H",Catégorie!$D$5,Catégorie!$E$5),
          IF(
            ((J137&lt;=Catégorie!$C$4)*(J137&gt;=Catégorie!$B$4)),
             IF(D137="H",Catégorie!$D$4,Catégorie!$E$4),
          IF(
            ((J137&lt;=Catégorie!$C$3)*(J137&gt;=Catégorie!$B$3)),
             IF(D137="H",Catégorie!$D$3,Catégorie!$E$3),
            )
            )
            )
        ),
 IF(
       J137&lt;=Catégorie!$C$10,
        IF(D137="H",Catégorie!$D$10,Catégorie!$E$10),
          IF(
            ((J137&lt;=Catégorie!$C$9)*(J137&gt;=Catégorie!$B$9)),
             IF(D137="H",Catégorie!$D$9,Catégorie!$E$9),
          IF(
            ((J137&lt;=Catégorie!$C$8)*(J137&gt;=Catégorie!$B$8)),
             IF(D137="H",Catégorie!$D$8,Catégorie!$E$8),
          IF(
            ((J137&lt;=Catégorie!$C$7)*(J137&gt;=Catégorie!$B$7)),
             IF(D137="H",Catégorie!$D$7,Catégorie!$E$7),
   )
   )
   )
 )
)</f>
        <v>SF</v>
      </c>
      <c r="I137" s="160"/>
      <c r="J137" s="160">
        <v>1983</v>
      </c>
      <c r="K137" s="160"/>
      <c r="L137" s="160" t="s">
        <v>192</v>
      </c>
      <c r="M137" s="160" t="s">
        <v>192</v>
      </c>
      <c r="N137" s="173" t="s">
        <v>498</v>
      </c>
      <c r="O137" s="168" t="str">
        <f>IF(J137="","An !", IF(((D137&lt;&gt;"H") * (D137&lt;&gt;"F")),"Sexe !",
IF(J137&lt;=Catégorie!$C$14,Catégorie!$D$14,IF(((J137&gt;=Catégorie!$B$13)*(J137&lt;=Catégorie!$C$13)),Catégorie!$D$13,"Inconnu"))
))</f>
        <v>CAT1</v>
      </c>
      <c r="P137">
        <v>125</v>
      </c>
    </row>
    <row r="138" spans="1:16" ht="20.100000000000001" customHeight="1" x14ac:dyDescent="0.2">
      <c r="A138" s="177">
        <v>626</v>
      </c>
      <c r="B138" s="170" t="s">
        <v>499</v>
      </c>
      <c r="C138" s="160" t="s">
        <v>500</v>
      </c>
      <c r="D138" s="160" t="s">
        <v>658</v>
      </c>
      <c r="E138" s="171"/>
      <c r="F138" s="171"/>
      <c r="G138" s="171"/>
      <c r="H138" s="168" t="str">
        <f>IF(O138=Catégorie!$D$13,
    IF(
            ((J138&lt;=Catégorie!$C$6)*(J138&gt;=Catégorie!$B$6)),
             IF(D138="H",Catégorie!$D$6,Catégorie!$E$6),
          IF(
            ((J138&lt;=Catégorie!$C$5)*(J138&gt;=Catégorie!$B$5)),
             IF(D138="H",Catégorie!$D$5,Catégorie!$E$5),
          IF(
            ((J138&lt;=Catégorie!$C$4)*(J138&gt;=Catégorie!$B$4)),
             IF(D138="H",Catégorie!$D$4,Catégorie!$E$4),
          IF(
            ((J138&lt;=Catégorie!$C$3)*(J138&gt;=Catégorie!$B$3)),
             IF(D138="H",Catégorie!$D$3,Catégorie!$E$3),
            )
            )
            )
        ),
 IF(
       J138&lt;=Catégorie!$C$10,
        IF(D138="H",Catégorie!$D$10,Catégorie!$E$10),
          IF(
            ((J138&lt;=Catégorie!$C$9)*(J138&gt;=Catégorie!$B$9)),
             IF(D138="H",Catégorie!$D$9,Catégorie!$E$9),
          IF(
            ((J138&lt;=Catégorie!$C$8)*(J138&gt;=Catégorie!$B$8)),
             IF(D138="H",Catégorie!$D$8,Catégorie!$E$8),
          IF(
            ((J138&lt;=Catégorie!$C$7)*(J138&gt;=Catégorie!$B$7)),
             IF(D138="H",Catégorie!$D$7,Catégorie!$E$7),
   )
   )
   )
 )
)</f>
        <v>VH1</v>
      </c>
      <c r="I138" s="160"/>
      <c r="J138" s="160">
        <v>1977</v>
      </c>
      <c r="K138" s="160"/>
      <c r="L138" s="160" t="s">
        <v>192</v>
      </c>
      <c r="M138" s="160" t="s">
        <v>192</v>
      </c>
      <c r="N138" s="173" t="s">
        <v>501</v>
      </c>
      <c r="O138" s="168" t="str">
        <f>IF(J138="","An !", IF(((D138&lt;&gt;"H") * (D138&lt;&gt;"F")),"Sexe !",
IF(J138&lt;=Catégorie!$C$14,Catégorie!$D$14,IF(((J138&gt;=Catégorie!$B$13)*(J138&lt;=Catégorie!$C$13)),Catégorie!$D$13,"Inconnu"))
))</f>
        <v>CAT2</v>
      </c>
      <c r="P138">
        <v>126</v>
      </c>
    </row>
    <row r="139" spans="1:16" ht="20.100000000000001" customHeight="1" x14ac:dyDescent="0.2">
      <c r="A139" s="177">
        <v>627</v>
      </c>
      <c r="B139" s="170" t="s">
        <v>502</v>
      </c>
      <c r="C139" s="160" t="s">
        <v>52</v>
      </c>
      <c r="D139" s="160" t="s">
        <v>658</v>
      </c>
      <c r="E139" s="171"/>
      <c r="F139" s="171"/>
      <c r="G139" s="171"/>
      <c r="H139" s="168" t="str">
        <f>IF(O139=Catégorie!$D$13,
    IF(
            ((J139&lt;=Catégorie!$C$6)*(J139&gt;=Catégorie!$B$6)),
             IF(D139="H",Catégorie!$D$6,Catégorie!$E$6),
          IF(
            ((J139&lt;=Catégorie!$C$5)*(J139&gt;=Catégorie!$B$5)),
             IF(D139="H",Catégorie!$D$5,Catégorie!$E$5),
          IF(
            ((J139&lt;=Catégorie!$C$4)*(J139&gt;=Catégorie!$B$4)),
             IF(D139="H",Catégorie!$D$4,Catégorie!$E$4),
          IF(
            ((J139&lt;=Catégorie!$C$3)*(J139&gt;=Catégorie!$B$3)),
             IF(D139="H",Catégorie!$D$3,Catégorie!$E$3),
            )
            )
            )
        ),
 IF(
       J139&lt;=Catégorie!$C$10,
        IF(D139="H",Catégorie!$D$10,Catégorie!$E$10),
          IF(
            ((J139&lt;=Catégorie!$C$9)*(J139&gt;=Catégorie!$B$9)),
             IF(D139="H",Catégorie!$D$9,Catégorie!$E$9),
          IF(
            ((J139&lt;=Catégorie!$C$8)*(J139&gt;=Catégorie!$B$8)),
             IF(D139="H",Catégorie!$D$8,Catégorie!$E$8),
          IF(
            ((J139&lt;=Catégorie!$C$7)*(J139&gt;=Catégorie!$B$7)),
             IF(D139="H",Catégorie!$D$7,Catégorie!$E$7),
   )
   )
   )
 )
)</f>
        <v>SH</v>
      </c>
      <c r="I139" s="160"/>
      <c r="J139" s="160">
        <v>1979</v>
      </c>
      <c r="K139" s="160">
        <v>1881183</v>
      </c>
      <c r="L139" s="160" t="s">
        <v>192</v>
      </c>
      <c r="M139" s="160" t="s">
        <v>192</v>
      </c>
      <c r="N139" s="173" t="s">
        <v>503</v>
      </c>
      <c r="O139" s="168" t="str">
        <f>IF(J139="","An !", IF(((D139&lt;&gt;"H") * (D139&lt;&gt;"F")),"Sexe !",
IF(J139&lt;=Catégorie!$C$14,Catégorie!$D$14,IF(((J139&gt;=Catégorie!$B$13)*(J139&lt;=Catégorie!$C$13)),Catégorie!$D$13,"Inconnu"))
))</f>
        <v>CAT1</v>
      </c>
      <c r="P139">
        <v>127</v>
      </c>
    </row>
    <row r="140" spans="1:16" ht="20.100000000000001" customHeight="1" x14ac:dyDescent="0.2">
      <c r="A140" s="177">
        <v>628</v>
      </c>
      <c r="B140" s="170" t="s">
        <v>504</v>
      </c>
      <c r="C140" s="160" t="s">
        <v>255</v>
      </c>
      <c r="D140" s="160" t="s">
        <v>658</v>
      </c>
      <c r="E140" s="171"/>
      <c r="F140" s="171"/>
      <c r="G140" s="171"/>
      <c r="H140" s="168" t="str">
        <f>IF(O140=Catégorie!$D$13,
    IF(
            ((J140&lt;=Catégorie!$C$6)*(J140&gt;=Catégorie!$B$6)),
             IF(D140="H",Catégorie!$D$6,Catégorie!$E$6),
          IF(
            ((J140&lt;=Catégorie!$C$5)*(J140&gt;=Catégorie!$B$5)),
             IF(D140="H",Catégorie!$D$5,Catégorie!$E$5),
          IF(
            ((J140&lt;=Catégorie!$C$4)*(J140&gt;=Catégorie!$B$4)),
             IF(D140="H",Catégorie!$D$4,Catégorie!$E$4),
          IF(
            ((J140&lt;=Catégorie!$C$3)*(J140&gt;=Catégorie!$B$3)),
             IF(D140="H",Catégorie!$D$3,Catégorie!$E$3),
            )
            )
            )
        ),
 IF(
       J140&lt;=Catégorie!$C$10,
        IF(D140="H",Catégorie!$D$10,Catégorie!$E$10),
          IF(
            ((J140&lt;=Catégorie!$C$9)*(J140&gt;=Catégorie!$B$9)),
             IF(D140="H",Catégorie!$D$9,Catégorie!$E$9),
          IF(
            ((J140&lt;=Catégorie!$C$8)*(J140&gt;=Catégorie!$B$8)),
             IF(D140="H",Catégorie!$D$8,Catégorie!$E$8),
          IF(
            ((J140&lt;=Catégorie!$C$7)*(J140&gt;=Catégorie!$B$7)),
             IF(D140="H",Catégorie!$D$7,Catégorie!$E$7),
   )
   )
   )
 )
)</f>
        <v>JG</v>
      </c>
      <c r="I140" s="160"/>
      <c r="J140" s="160">
        <v>1999</v>
      </c>
      <c r="K140" s="160">
        <v>1563865</v>
      </c>
      <c r="L140" s="160" t="s">
        <v>192</v>
      </c>
      <c r="M140" s="160" t="s">
        <v>192</v>
      </c>
      <c r="N140" s="173" t="s">
        <v>505</v>
      </c>
      <c r="O140" s="168" t="str">
        <f>IF(J140="","An !", IF(((D140&lt;&gt;"H") * (D140&lt;&gt;"F")),"Sexe !",
IF(J140&lt;=Catégorie!$C$14,Catégorie!$D$14,IF(((J140&gt;=Catégorie!$B$13)*(J140&lt;=Catégorie!$C$13)),Catégorie!$D$13,"Inconnu"))
))</f>
        <v>CAT1</v>
      </c>
      <c r="P140">
        <v>128</v>
      </c>
    </row>
    <row r="141" spans="1:16" ht="20.100000000000001" customHeight="1" x14ac:dyDescent="0.2">
      <c r="A141" s="177">
        <v>629</v>
      </c>
      <c r="B141" s="170" t="s">
        <v>504</v>
      </c>
      <c r="C141" s="160" t="s">
        <v>39</v>
      </c>
      <c r="D141" s="160" t="s">
        <v>658</v>
      </c>
      <c r="E141" s="171"/>
      <c r="F141" s="171"/>
      <c r="G141" s="171"/>
      <c r="H141" s="168" t="str">
        <f>IF(O141=Catégorie!$D$13,
    IF(
            ((J141&lt;=Catégorie!$C$6)*(J141&gt;=Catégorie!$B$6)),
             IF(D141="H",Catégorie!$D$6,Catégorie!$E$6),
          IF(
            ((J141&lt;=Catégorie!$C$5)*(J141&gt;=Catégorie!$B$5)),
             IF(D141="H",Catégorie!$D$5,Catégorie!$E$5),
          IF(
            ((J141&lt;=Catégorie!$C$4)*(J141&gt;=Catégorie!$B$4)),
             IF(D141="H",Catégorie!$D$4,Catégorie!$E$4),
          IF(
            ((J141&lt;=Catégorie!$C$3)*(J141&gt;=Catégorie!$B$3)),
             IF(D141="H",Catégorie!$D$3,Catégorie!$E$3),
            )
            )
            )
        ),
 IF(
       J141&lt;=Catégorie!$C$10,
        IF(D141="H",Catégorie!$D$10,Catégorie!$E$10),
          IF(
            ((J141&lt;=Catégorie!$C$9)*(J141&gt;=Catégorie!$B$9)),
             IF(D141="H",Catégorie!$D$9,Catégorie!$E$9),
          IF(
            ((J141&lt;=Catégorie!$C$8)*(J141&gt;=Catégorie!$B$8)),
             IF(D141="H",Catégorie!$D$8,Catégorie!$E$8),
          IF(
            ((J141&lt;=Catégorie!$C$7)*(J141&gt;=Catégorie!$B$7)),
             IF(D141="H",Catégorie!$D$7,Catégorie!$E$7),
   )
   )
   )
 )
)</f>
        <v>VH1</v>
      </c>
      <c r="I141" s="160"/>
      <c r="J141" s="160">
        <v>1968</v>
      </c>
      <c r="K141" s="160">
        <v>1536312</v>
      </c>
      <c r="L141" s="160" t="s">
        <v>192</v>
      </c>
      <c r="M141" s="160" t="s">
        <v>192</v>
      </c>
      <c r="N141" s="173" t="s">
        <v>505</v>
      </c>
      <c r="O141" s="168" t="str">
        <f>IF(J141="","An !", IF(((D141&lt;&gt;"H") * (D141&lt;&gt;"F")),"Sexe !",
IF(J141&lt;=Catégorie!$C$14,Catégorie!$D$14,IF(((J141&gt;=Catégorie!$B$13)*(J141&lt;=Catégorie!$C$13)),Catégorie!$D$13,"Inconnu"))
))</f>
        <v>CAT2</v>
      </c>
      <c r="P141">
        <v>129</v>
      </c>
    </row>
    <row r="142" spans="1:16" ht="20.100000000000001" customHeight="1" x14ac:dyDescent="0.2">
      <c r="A142" s="177">
        <v>630</v>
      </c>
      <c r="B142" s="170" t="s">
        <v>506</v>
      </c>
      <c r="C142" s="160" t="s">
        <v>507</v>
      </c>
      <c r="D142" s="160" t="s">
        <v>658</v>
      </c>
      <c r="E142" s="171"/>
      <c r="F142" s="171"/>
      <c r="G142" s="171"/>
      <c r="H142" s="168" t="str">
        <f>IF(O142=Catégorie!$D$13,
    IF(
            ((J142&lt;=Catégorie!$C$6)*(J142&gt;=Catégorie!$B$6)),
             IF(D142="H",Catégorie!$D$6,Catégorie!$E$6),
          IF(
            ((J142&lt;=Catégorie!$C$5)*(J142&gt;=Catégorie!$B$5)),
             IF(D142="H",Catégorie!$D$5,Catégorie!$E$5),
          IF(
            ((J142&lt;=Catégorie!$C$4)*(J142&gt;=Catégorie!$B$4)),
             IF(D142="H",Catégorie!$D$4,Catégorie!$E$4),
          IF(
            ((J142&lt;=Catégorie!$C$3)*(J142&gt;=Catégorie!$B$3)),
             IF(D142="H",Catégorie!$D$3,Catégorie!$E$3),
            )
            )
            )
        ),
 IF(
       J142&lt;=Catégorie!$C$10,
        IF(D142="H",Catégorie!$D$10,Catégorie!$E$10),
          IF(
            ((J142&lt;=Catégorie!$C$9)*(J142&gt;=Catégorie!$B$9)),
             IF(D142="H",Catégorie!$D$9,Catégorie!$E$9),
          IF(
            ((J142&lt;=Catégorie!$C$8)*(J142&gt;=Catégorie!$B$8)),
             IF(D142="H",Catégorie!$D$8,Catégorie!$E$8),
          IF(
            ((J142&lt;=Catégorie!$C$7)*(J142&gt;=Catégorie!$B$7)),
             IF(D142="H",Catégorie!$D$7,Catégorie!$E$7),
   )
   )
   )
 )
)</f>
        <v>SH</v>
      </c>
      <c r="I142" s="160"/>
      <c r="J142" s="160">
        <v>1986</v>
      </c>
      <c r="K142" s="160"/>
      <c r="L142" s="160" t="s">
        <v>192</v>
      </c>
      <c r="M142" s="160" t="s">
        <v>192</v>
      </c>
      <c r="N142" s="173" t="s">
        <v>508</v>
      </c>
      <c r="O142" s="168" t="str">
        <f>IF(J142="","An !", IF(((D142&lt;&gt;"H") * (D142&lt;&gt;"F")),"Sexe !",
IF(J142&lt;=Catégorie!$C$14,Catégorie!$D$14,IF(((J142&gt;=Catégorie!$B$13)*(J142&lt;=Catégorie!$C$13)),Catégorie!$D$13,"Inconnu"))
))</f>
        <v>CAT1</v>
      </c>
      <c r="P142">
        <v>130</v>
      </c>
    </row>
    <row r="143" spans="1:16" ht="20.100000000000001" customHeight="1" x14ac:dyDescent="0.2">
      <c r="A143" s="177">
        <v>631</v>
      </c>
      <c r="B143" s="170" t="s">
        <v>509</v>
      </c>
      <c r="C143" s="160" t="s">
        <v>510</v>
      </c>
      <c r="D143" s="160" t="s">
        <v>658</v>
      </c>
      <c r="E143" s="171"/>
      <c r="F143" s="171"/>
      <c r="G143" s="171"/>
      <c r="H143" s="168" t="str">
        <f>IF(O143=Catégorie!$D$13,
    IF(
            ((J143&lt;=Catégorie!$C$6)*(J143&gt;=Catégorie!$B$6)),
             IF(D143="H",Catégorie!$D$6,Catégorie!$E$6),
          IF(
            ((J143&lt;=Catégorie!$C$5)*(J143&gt;=Catégorie!$B$5)),
             IF(D143="H",Catégorie!$D$5,Catégorie!$E$5),
          IF(
            ((J143&lt;=Catégorie!$C$4)*(J143&gt;=Catégorie!$B$4)),
             IF(D143="H",Catégorie!$D$4,Catégorie!$E$4),
          IF(
            ((J143&lt;=Catégorie!$C$3)*(J143&gt;=Catégorie!$B$3)),
             IF(D143="H",Catégorie!$D$3,Catégorie!$E$3),
            )
            )
            )
        ),
 IF(
       J143&lt;=Catégorie!$C$10,
        IF(D143="H",Catégorie!$D$10,Catégorie!$E$10),
          IF(
            ((J143&lt;=Catégorie!$C$9)*(J143&gt;=Catégorie!$B$9)),
             IF(D143="H",Catégorie!$D$9,Catégorie!$E$9),
          IF(
            ((J143&lt;=Catégorie!$C$8)*(J143&gt;=Catégorie!$B$8)),
             IF(D143="H",Catégorie!$D$8,Catégorie!$E$8),
          IF(
            ((J143&lt;=Catégorie!$C$7)*(J143&gt;=Catégorie!$B$7)),
             IF(D143="H",Catégorie!$D$7,Catégorie!$E$7),
   )
   )
   )
 )
)</f>
        <v>VH2</v>
      </c>
      <c r="I143" s="160"/>
      <c r="J143" s="160">
        <v>1967</v>
      </c>
      <c r="K143" s="160"/>
      <c r="L143" s="160" t="s">
        <v>192</v>
      </c>
      <c r="M143" s="160" t="s">
        <v>192</v>
      </c>
      <c r="N143" s="173" t="s">
        <v>508</v>
      </c>
      <c r="O143" s="168" t="str">
        <f>IF(J143="","An !", IF(((D143&lt;&gt;"H") * (D143&lt;&gt;"F")),"Sexe !",
IF(J143&lt;=Catégorie!$C$14,Catégorie!$D$14,IF(((J143&gt;=Catégorie!$B$13)*(J143&lt;=Catégorie!$C$13)),Catégorie!$D$13,"Inconnu"))
))</f>
        <v>CAT2</v>
      </c>
      <c r="P143">
        <v>131</v>
      </c>
    </row>
    <row r="144" spans="1:16" ht="20.100000000000001" customHeight="1" x14ac:dyDescent="0.2">
      <c r="A144" s="177">
        <v>632</v>
      </c>
      <c r="B144" s="170" t="s">
        <v>511</v>
      </c>
      <c r="C144" s="160" t="s">
        <v>512</v>
      </c>
      <c r="D144" s="160" t="s">
        <v>658</v>
      </c>
      <c r="E144" s="171"/>
      <c r="F144" s="171"/>
      <c r="G144" s="171"/>
      <c r="H144" s="168" t="str">
        <f>IF(O144=Catégorie!$D$13,
    IF(
            ((J144&lt;=Catégorie!$C$6)*(J144&gt;=Catégorie!$B$6)),
             IF(D144="H",Catégorie!$D$6,Catégorie!$E$6),
          IF(
            ((J144&lt;=Catégorie!$C$5)*(J144&gt;=Catégorie!$B$5)),
             IF(D144="H",Catégorie!$D$5,Catégorie!$E$5),
          IF(
            ((J144&lt;=Catégorie!$C$4)*(J144&gt;=Catégorie!$B$4)),
             IF(D144="H",Catégorie!$D$4,Catégorie!$E$4),
          IF(
            ((J144&lt;=Catégorie!$C$3)*(J144&gt;=Catégorie!$B$3)),
             IF(D144="H",Catégorie!$D$3,Catégorie!$E$3),
            )
            )
            )
        ),
 IF(
       J144&lt;=Catégorie!$C$10,
        IF(D144="H",Catégorie!$D$10,Catégorie!$E$10),
          IF(
            ((J144&lt;=Catégorie!$C$9)*(J144&gt;=Catégorie!$B$9)),
             IF(D144="H",Catégorie!$D$9,Catégorie!$E$9),
          IF(
            ((J144&lt;=Catégorie!$C$8)*(J144&gt;=Catégorie!$B$8)),
             IF(D144="H",Catégorie!$D$8,Catégorie!$E$8),
          IF(
            ((J144&lt;=Catégorie!$C$7)*(J144&gt;=Catégorie!$B$7)),
             IF(D144="H",Catégorie!$D$7,Catégorie!$E$7),
   )
   )
   )
 )
)</f>
        <v>VH1</v>
      </c>
      <c r="I144" s="160"/>
      <c r="J144" s="160">
        <v>1973</v>
      </c>
      <c r="K144" s="160" t="s">
        <v>513</v>
      </c>
      <c r="L144" s="160" t="s">
        <v>192</v>
      </c>
      <c r="M144" s="160" t="s">
        <v>192</v>
      </c>
      <c r="N144" s="173" t="s">
        <v>514</v>
      </c>
      <c r="O144" s="168" t="str">
        <f>IF(J144="","An !", IF(((D144&lt;&gt;"H") * (D144&lt;&gt;"F")),"Sexe !",
IF(J144&lt;=Catégorie!$C$14,Catégorie!$D$14,IF(((J144&gt;=Catégorie!$B$13)*(J144&lt;=Catégorie!$C$13)),Catégorie!$D$13,"Inconnu"))
))</f>
        <v>CAT2</v>
      </c>
      <c r="P144">
        <v>132</v>
      </c>
    </row>
    <row r="145" spans="1:16" ht="20.100000000000001" customHeight="1" x14ac:dyDescent="0.2">
      <c r="A145" s="177">
        <v>633</v>
      </c>
      <c r="B145" s="170" t="s">
        <v>135</v>
      </c>
      <c r="C145" s="160" t="s">
        <v>515</v>
      </c>
      <c r="D145" s="160" t="s">
        <v>659</v>
      </c>
      <c r="E145" s="171"/>
      <c r="F145" s="171"/>
      <c r="G145" s="171"/>
      <c r="H145" s="168" t="str">
        <f>IF(O145=Catégorie!$D$13,
    IF(
            ((J145&lt;=Catégorie!$C$6)*(J145&gt;=Catégorie!$B$6)),
             IF(D145="H",Catégorie!$D$6,Catégorie!$E$6),
          IF(
            ((J145&lt;=Catégorie!$C$5)*(J145&gt;=Catégorie!$B$5)),
             IF(D145="H",Catégorie!$D$5,Catégorie!$E$5),
          IF(
            ((J145&lt;=Catégorie!$C$4)*(J145&gt;=Catégorie!$B$4)),
             IF(D145="H",Catégorie!$D$4,Catégorie!$E$4),
          IF(
            ((J145&lt;=Catégorie!$C$3)*(J145&gt;=Catégorie!$B$3)),
             IF(D145="H",Catégorie!$D$3,Catégorie!$E$3),
            )
            )
            )
        ),
 IF(
       J145&lt;=Catégorie!$C$10,
        IF(D145="H",Catégorie!$D$10,Catégorie!$E$10),
          IF(
            ((J145&lt;=Catégorie!$C$9)*(J145&gt;=Catégorie!$B$9)),
             IF(D145="H",Catégorie!$D$9,Catégorie!$E$9),
          IF(
            ((J145&lt;=Catégorie!$C$8)*(J145&gt;=Catégorie!$B$8)),
             IF(D145="H",Catégorie!$D$8,Catégorie!$E$8),
          IF(
            ((J145&lt;=Catégorie!$C$7)*(J145&gt;=Catégorie!$B$7)),
             IF(D145="H",Catégorie!$D$7,Catégorie!$E$7),
   )
   )
   )
 )
)</f>
        <v>SF</v>
      </c>
      <c r="I145" s="160"/>
      <c r="J145" s="160">
        <v>1983</v>
      </c>
      <c r="K145" s="160"/>
      <c r="L145" s="160" t="s">
        <v>192</v>
      </c>
      <c r="M145" s="160" t="s">
        <v>192</v>
      </c>
      <c r="N145" s="173" t="s">
        <v>516</v>
      </c>
      <c r="O145" s="168" t="str">
        <f>IF(J145="","An !", IF(((D145&lt;&gt;"H") * (D145&lt;&gt;"F")),"Sexe !",
IF(J145&lt;=Catégorie!$C$14,Catégorie!$D$14,IF(((J145&gt;=Catégorie!$B$13)*(J145&lt;=Catégorie!$C$13)),Catégorie!$D$13,"Inconnu"))
))</f>
        <v>CAT1</v>
      </c>
      <c r="P145">
        <v>133</v>
      </c>
    </row>
    <row r="146" spans="1:16" ht="20.100000000000001" customHeight="1" x14ac:dyDescent="0.2">
      <c r="A146" s="177">
        <v>634</v>
      </c>
      <c r="B146" s="170" t="s">
        <v>517</v>
      </c>
      <c r="C146" s="160" t="s">
        <v>518</v>
      </c>
      <c r="D146" s="160" t="s">
        <v>659</v>
      </c>
      <c r="E146" s="171"/>
      <c r="F146" s="171"/>
      <c r="G146" s="171"/>
      <c r="H146" s="168" t="str">
        <f>IF(O146=Catégorie!$D$13,
    IF(
            ((J146&lt;=Catégorie!$C$6)*(J146&gt;=Catégorie!$B$6)),
             IF(D146="H",Catégorie!$D$6,Catégorie!$E$6),
          IF(
            ((J146&lt;=Catégorie!$C$5)*(J146&gt;=Catégorie!$B$5)),
             IF(D146="H",Catégorie!$D$5,Catégorie!$E$5),
          IF(
            ((J146&lt;=Catégorie!$C$4)*(J146&gt;=Catégorie!$B$4)),
             IF(D146="H",Catégorie!$D$4,Catégorie!$E$4),
          IF(
            ((J146&lt;=Catégorie!$C$3)*(J146&gt;=Catégorie!$B$3)),
             IF(D146="H",Catégorie!$D$3,Catégorie!$E$3),
            )
            )
            )
        ),
 IF(
       J146&lt;=Catégorie!$C$10,
        IF(D146="H",Catégorie!$D$10,Catégorie!$E$10),
          IF(
            ((J146&lt;=Catégorie!$C$9)*(J146&gt;=Catégorie!$B$9)),
             IF(D146="H",Catégorie!$D$9,Catégorie!$E$9),
          IF(
            ((J146&lt;=Catégorie!$C$8)*(J146&gt;=Catégorie!$B$8)),
             IF(D146="H",Catégorie!$D$8,Catégorie!$E$8),
          IF(
            ((J146&lt;=Catégorie!$C$7)*(J146&gt;=Catégorie!$B$7)),
             IF(D146="H",Catégorie!$D$7,Catégorie!$E$7),
   )
   )
   )
 )
)</f>
        <v>SF</v>
      </c>
      <c r="I146" s="160"/>
      <c r="J146" s="160">
        <v>1978</v>
      </c>
      <c r="K146" s="160"/>
      <c r="L146" s="160" t="s">
        <v>192</v>
      </c>
      <c r="M146" s="160" t="s">
        <v>192</v>
      </c>
      <c r="N146" s="173" t="s">
        <v>519</v>
      </c>
      <c r="O146" s="168" t="str">
        <f>IF(J146="","An !", IF(((D146&lt;&gt;"H") * (D146&lt;&gt;"F")),"Sexe !",
IF(J146&lt;=Catégorie!$C$14,Catégorie!$D$14,IF(((J146&gt;=Catégorie!$B$13)*(J146&lt;=Catégorie!$C$13)),Catégorie!$D$13,"Inconnu"))
))</f>
        <v>CAT1</v>
      </c>
      <c r="P146">
        <v>134</v>
      </c>
    </row>
    <row r="147" spans="1:16" ht="20.100000000000001" customHeight="1" x14ac:dyDescent="0.2">
      <c r="A147" s="177">
        <v>635</v>
      </c>
      <c r="B147" s="170" t="s">
        <v>520</v>
      </c>
      <c r="C147" s="160" t="s">
        <v>39</v>
      </c>
      <c r="D147" s="160" t="s">
        <v>658</v>
      </c>
      <c r="E147" s="171"/>
      <c r="F147" s="171"/>
      <c r="G147" s="171"/>
      <c r="H147" s="168" t="str">
        <f>IF(O147=Catégorie!$D$13,
    IF(
            ((J147&lt;=Catégorie!$C$6)*(J147&gt;=Catégorie!$B$6)),
             IF(D147="H",Catégorie!$D$6,Catégorie!$E$6),
          IF(
            ((J147&lt;=Catégorie!$C$5)*(J147&gt;=Catégorie!$B$5)),
             IF(D147="H",Catégorie!$D$5,Catégorie!$E$5),
          IF(
            ((J147&lt;=Catégorie!$C$4)*(J147&gt;=Catégorie!$B$4)),
             IF(D147="H",Catégorie!$D$4,Catégorie!$E$4),
          IF(
            ((J147&lt;=Catégorie!$C$3)*(J147&gt;=Catégorie!$B$3)),
             IF(D147="H",Catégorie!$D$3,Catégorie!$E$3),
            )
            )
            )
        ),
 IF(
       J147&lt;=Catégorie!$C$10,
        IF(D147="H",Catégorie!$D$10,Catégorie!$E$10),
          IF(
            ((J147&lt;=Catégorie!$C$9)*(J147&gt;=Catégorie!$B$9)),
             IF(D147="H",Catégorie!$D$9,Catégorie!$E$9),
          IF(
            ((J147&lt;=Catégorie!$C$8)*(J147&gt;=Catégorie!$B$8)),
             IF(D147="H",Catégorie!$D$8,Catégorie!$E$8),
          IF(
            ((J147&lt;=Catégorie!$C$7)*(J147&gt;=Catégorie!$B$7)),
             IF(D147="H",Catégorie!$D$7,Catégorie!$E$7),
   )
   )
   )
 )
)</f>
        <v>VH2</v>
      </c>
      <c r="I147" s="160"/>
      <c r="J147" s="160">
        <v>1967</v>
      </c>
      <c r="K147" s="160">
        <v>1953188</v>
      </c>
      <c r="L147" s="160" t="s">
        <v>192</v>
      </c>
      <c r="M147" s="160" t="s">
        <v>192</v>
      </c>
      <c r="N147" s="173" t="s">
        <v>521</v>
      </c>
      <c r="O147" s="168" t="str">
        <f>IF(J147="","An !", IF(((D147&lt;&gt;"H") * (D147&lt;&gt;"F")),"Sexe !",
IF(J147&lt;=Catégorie!$C$14,Catégorie!$D$14,IF(((J147&gt;=Catégorie!$B$13)*(J147&lt;=Catégorie!$C$13)),Catégorie!$D$13,"Inconnu"))
))</f>
        <v>CAT2</v>
      </c>
      <c r="P147">
        <v>135</v>
      </c>
    </row>
    <row r="148" spans="1:16" ht="20.100000000000001" customHeight="1" x14ac:dyDescent="0.2">
      <c r="A148" s="177">
        <v>636</v>
      </c>
      <c r="B148" s="170" t="s">
        <v>522</v>
      </c>
      <c r="C148" s="160" t="s">
        <v>290</v>
      </c>
      <c r="D148" s="160" t="s">
        <v>658</v>
      </c>
      <c r="E148" s="171"/>
      <c r="F148" s="171"/>
      <c r="G148" s="171"/>
      <c r="H148" s="168" t="str">
        <f>IF(O148=Catégorie!$D$13,
    IF(
            ((J148&lt;=Catégorie!$C$6)*(J148&gt;=Catégorie!$B$6)),
             IF(D148="H",Catégorie!$D$6,Catégorie!$E$6),
          IF(
            ((J148&lt;=Catégorie!$C$5)*(J148&gt;=Catégorie!$B$5)),
             IF(D148="H",Catégorie!$D$5,Catégorie!$E$5),
          IF(
            ((J148&lt;=Catégorie!$C$4)*(J148&gt;=Catégorie!$B$4)),
             IF(D148="H",Catégorie!$D$4,Catégorie!$E$4),
          IF(
            ((J148&lt;=Catégorie!$C$3)*(J148&gt;=Catégorie!$B$3)),
             IF(D148="H",Catégorie!$D$3,Catégorie!$E$3),
            )
            )
            )
        ),
 IF(
       J148&lt;=Catégorie!$C$10,
        IF(D148="H",Catégorie!$D$10,Catégorie!$E$10),
          IF(
            ((J148&lt;=Catégorie!$C$9)*(J148&gt;=Catégorie!$B$9)),
             IF(D148="H",Catégorie!$D$9,Catégorie!$E$9),
          IF(
            ((J148&lt;=Catégorie!$C$8)*(J148&gt;=Catégorie!$B$8)),
             IF(D148="H",Catégorie!$D$8,Catégorie!$E$8),
          IF(
            ((J148&lt;=Catégorie!$C$7)*(J148&gt;=Catégorie!$B$7)),
             IF(D148="H",Catégorie!$D$7,Catégorie!$E$7),
   )
   )
   )
 )
)</f>
        <v>SH</v>
      </c>
      <c r="I148" s="160"/>
      <c r="J148" s="160">
        <v>1978</v>
      </c>
      <c r="K148" s="160"/>
      <c r="L148" s="160" t="s">
        <v>192</v>
      </c>
      <c r="M148" s="160" t="s">
        <v>192</v>
      </c>
      <c r="N148" s="173" t="s">
        <v>523</v>
      </c>
      <c r="O148" s="168" t="str">
        <f>IF(J148="","An !", IF(((D148&lt;&gt;"H") * (D148&lt;&gt;"F")),"Sexe !",
IF(J148&lt;=Catégorie!$C$14,Catégorie!$D$14,IF(((J148&gt;=Catégorie!$B$13)*(J148&lt;=Catégorie!$C$13)),Catégorie!$D$13,"Inconnu"))
))</f>
        <v>CAT1</v>
      </c>
      <c r="P148">
        <v>136</v>
      </c>
    </row>
    <row r="149" spans="1:16" ht="20.100000000000001" customHeight="1" x14ac:dyDescent="0.2">
      <c r="A149" s="177">
        <v>637</v>
      </c>
      <c r="B149" s="170" t="s">
        <v>522</v>
      </c>
      <c r="C149" s="160" t="s">
        <v>159</v>
      </c>
      <c r="D149" s="160" t="s">
        <v>659</v>
      </c>
      <c r="E149" s="171"/>
      <c r="F149" s="171"/>
      <c r="G149" s="171"/>
      <c r="H149" s="168" t="str">
        <f>IF(O149=Catégorie!$D$13,
    IF(
            ((J149&lt;=Catégorie!$C$6)*(J149&gt;=Catégorie!$B$6)),
             IF(D149="H",Catégorie!$D$6,Catégorie!$E$6),
          IF(
            ((J149&lt;=Catégorie!$C$5)*(J149&gt;=Catégorie!$B$5)),
             IF(D149="H",Catégorie!$D$5,Catégorie!$E$5),
          IF(
            ((J149&lt;=Catégorie!$C$4)*(J149&gt;=Catégorie!$B$4)),
             IF(D149="H",Catégorie!$D$4,Catégorie!$E$4),
          IF(
            ((J149&lt;=Catégorie!$C$3)*(J149&gt;=Catégorie!$B$3)),
             IF(D149="H",Catégorie!$D$3,Catégorie!$E$3),
            )
            )
            )
        ),
 IF(
       J149&lt;=Catégorie!$C$10,
        IF(D149="H",Catégorie!$D$10,Catégorie!$E$10),
          IF(
            ((J149&lt;=Catégorie!$C$9)*(J149&gt;=Catégorie!$B$9)),
             IF(D149="H",Catégorie!$D$9,Catégorie!$E$9),
          IF(
            ((J149&lt;=Catégorie!$C$8)*(J149&gt;=Catégorie!$B$8)),
             IF(D149="H",Catégorie!$D$8,Catégorie!$E$8),
          IF(
            ((J149&lt;=Catégorie!$C$7)*(J149&gt;=Catégorie!$B$7)),
             IF(D149="H",Catégorie!$D$7,Catégorie!$E$7),
   )
   )
   )
 )
)</f>
        <v>VF1</v>
      </c>
      <c r="I149" s="160"/>
      <c r="J149" s="160">
        <v>1973</v>
      </c>
      <c r="K149" s="160"/>
      <c r="L149" s="160" t="s">
        <v>192</v>
      </c>
      <c r="M149" s="160" t="s">
        <v>192</v>
      </c>
      <c r="N149" s="173" t="s">
        <v>524</v>
      </c>
      <c r="O149" s="168" t="str">
        <f>IF(J149="","An !", IF(((D149&lt;&gt;"H") * (D149&lt;&gt;"F")),"Sexe !",
IF(J149&lt;=Catégorie!$C$14,Catégorie!$D$14,IF(((J149&gt;=Catégorie!$B$13)*(J149&lt;=Catégorie!$C$13)),Catégorie!$D$13,"Inconnu"))
))</f>
        <v>CAT2</v>
      </c>
      <c r="P149">
        <v>137</v>
      </c>
    </row>
    <row r="150" spans="1:16" ht="20.100000000000001" customHeight="1" x14ac:dyDescent="0.2">
      <c r="A150" s="177">
        <v>638</v>
      </c>
      <c r="B150" s="170" t="s">
        <v>525</v>
      </c>
      <c r="C150" s="160" t="s">
        <v>73</v>
      </c>
      <c r="D150" s="160" t="s">
        <v>658</v>
      </c>
      <c r="E150" s="171"/>
      <c r="F150" s="171"/>
      <c r="G150" s="171"/>
      <c r="H150" s="168" t="str">
        <f>IF(O150=Catégorie!$D$13,
    IF(
            ((J150&lt;=Catégorie!$C$6)*(J150&gt;=Catégorie!$B$6)),
             IF(D150="H",Catégorie!$D$6,Catégorie!$E$6),
          IF(
            ((J150&lt;=Catégorie!$C$5)*(J150&gt;=Catégorie!$B$5)),
             IF(D150="H",Catégorie!$D$5,Catégorie!$E$5),
          IF(
            ((J150&lt;=Catégorie!$C$4)*(J150&gt;=Catégorie!$B$4)),
             IF(D150="H",Catégorie!$D$4,Catégorie!$E$4),
          IF(
            ((J150&lt;=Catégorie!$C$3)*(J150&gt;=Catégorie!$B$3)),
             IF(D150="H",Catégorie!$D$3,Catégorie!$E$3),
            )
            )
            )
        ),
 IF(
       J150&lt;=Catégorie!$C$10,
        IF(D150="H",Catégorie!$D$10,Catégorie!$E$10),
          IF(
            ((J150&lt;=Catégorie!$C$9)*(J150&gt;=Catégorie!$B$9)),
             IF(D150="H",Catégorie!$D$9,Catégorie!$E$9),
          IF(
            ((J150&lt;=Catégorie!$C$8)*(J150&gt;=Catégorie!$B$8)),
             IF(D150="H",Catégorie!$D$8,Catégorie!$E$8),
          IF(
            ((J150&lt;=Catégorie!$C$7)*(J150&gt;=Catégorie!$B$7)),
             IF(D150="H",Catégorie!$D$7,Catégorie!$E$7),
   )
   )
   )
 )
)</f>
        <v>VH1</v>
      </c>
      <c r="I150" s="160"/>
      <c r="J150" s="160">
        <v>1975</v>
      </c>
      <c r="K150" s="160">
        <v>1862682</v>
      </c>
      <c r="L150" s="160" t="s">
        <v>192</v>
      </c>
      <c r="M150" s="160" t="s">
        <v>192</v>
      </c>
      <c r="N150" s="173" t="s">
        <v>526</v>
      </c>
      <c r="O150" s="168" t="str">
        <f>IF(J150="","An !", IF(((D150&lt;&gt;"H") * (D150&lt;&gt;"F")),"Sexe !",
IF(J150&lt;=Catégorie!$C$14,Catégorie!$D$14,IF(((J150&gt;=Catégorie!$B$13)*(J150&lt;=Catégorie!$C$13)),Catégorie!$D$13,"Inconnu"))
))</f>
        <v>CAT2</v>
      </c>
      <c r="P150">
        <v>138</v>
      </c>
    </row>
    <row r="151" spans="1:16" ht="20.100000000000001" customHeight="1" x14ac:dyDescent="0.2">
      <c r="A151" s="177">
        <v>639</v>
      </c>
      <c r="B151" s="170" t="s">
        <v>527</v>
      </c>
      <c r="C151" s="160" t="s">
        <v>528</v>
      </c>
      <c r="D151" s="160" t="s">
        <v>658</v>
      </c>
      <c r="E151" s="171"/>
      <c r="F151" s="171"/>
      <c r="G151" s="171"/>
      <c r="H151" s="168" t="str">
        <f>IF(O151=Catégorie!$D$13,
    IF(
            ((J151&lt;=Catégorie!$C$6)*(J151&gt;=Catégorie!$B$6)),
             IF(D151="H",Catégorie!$D$6,Catégorie!$E$6),
          IF(
            ((J151&lt;=Catégorie!$C$5)*(J151&gt;=Catégorie!$B$5)),
             IF(D151="H",Catégorie!$D$5,Catégorie!$E$5),
          IF(
            ((J151&lt;=Catégorie!$C$4)*(J151&gt;=Catégorie!$B$4)),
             IF(D151="H",Catégorie!$D$4,Catégorie!$E$4),
          IF(
            ((J151&lt;=Catégorie!$C$3)*(J151&gt;=Catégorie!$B$3)),
             IF(D151="H",Catégorie!$D$3,Catégorie!$E$3),
            )
            )
            )
        ),
 IF(
       J151&lt;=Catégorie!$C$10,
        IF(D151="H",Catégorie!$D$10,Catégorie!$E$10),
          IF(
            ((J151&lt;=Catégorie!$C$9)*(J151&gt;=Catégorie!$B$9)),
             IF(D151="H",Catégorie!$D$9,Catégorie!$E$9),
          IF(
            ((J151&lt;=Catégorie!$C$8)*(J151&gt;=Catégorie!$B$8)),
             IF(D151="H",Catégorie!$D$8,Catégorie!$E$8),
          IF(
            ((J151&lt;=Catégorie!$C$7)*(J151&gt;=Catégorie!$B$7)),
             IF(D151="H",Catégorie!$D$7,Catégorie!$E$7),
   )
   )
   )
 )
)</f>
        <v>VH2</v>
      </c>
      <c r="I151" s="160"/>
      <c r="J151" s="160">
        <v>1967</v>
      </c>
      <c r="K151" s="160"/>
      <c r="L151" s="160" t="s">
        <v>192</v>
      </c>
      <c r="M151" s="160" t="s">
        <v>192</v>
      </c>
      <c r="N151" s="173" t="s">
        <v>529</v>
      </c>
      <c r="O151" s="168" t="str">
        <f>IF(J151="","An !", IF(((D151&lt;&gt;"H") * (D151&lt;&gt;"F")),"Sexe !",
IF(J151&lt;=Catégorie!$C$14,Catégorie!$D$14,IF(((J151&gt;=Catégorie!$B$13)*(J151&lt;=Catégorie!$C$13)),Catégorie!$D$13,"Inconnu"))
))</f>
        <v>CAT2</v>
      </c>
      <c r="P151">
        <v>139</v>
      </c>
    </row>
    <row r="152" spans="1:16" ht="20.100000000000001" customHeight="1" x14ac:dyDescent="0.2">
      <c r="A152" s="177">
        <v>640</v>
      </c>
      <c r="B152" s="170" t="s">
        <v>144</v>
      </c>
      <c r="C152" s="160" t="s">
        <v>145</v>
      </c>
      <c r="D152" s="160" t="s">
        <v>658</v>
      </c>
      <c r="E152" s="171"/>
      <c r="F152" s="171"/>
      <c r="G152" s="171"/>
      <c r="H152" s="168" t="str">
        <f>IF(O152=Catégorie!$D$13,
    IF(
            ((J152&lt;=Catégorie!$C$6)*(J152&gt;=Catégorie!$B$6)),
             IF(D152="H",Catégorie!$D$6,Catégorie!$E$6),
          IF(
            ((J152&lt;=Catégorie!$C$5)*(J152&gt;=Catégorie!$B$5)),
             IF(D152="H",Catégorie!$D$5,Catégorie!$E$5),
          IF(
            ((J152&lt;=Catégorie!$C$4)*(J152&gt;=Catégorie!$B$4)),
             IF(D152="H",Catégorie!$D$4,Catégorie!$E$4),
          IF(
            ((J152&lt;=Catégorie!$C$3)*(J152&gt;=Catégorie!$B$3)),
             IF(D152="H",Catégorie!$D$3,Catégorie!$E$3),
            )
            )
            )
        ),
 IF(
       J152&lt;=Catégorie!$C$10,
        IF(D152="H",Catégorie!$D$10,Catégorie!$E$10),
          IF(
            ((J152&lt;=Catégorie!$C$9)*(J152&gt;=Catégorie!$B$9)),
             IF(D152="H",Catégorie!$D$9,Catégorie!$E$9),
          IF(
            ((J152&lt;=Catégorie!$C$8)*(J152&gt;=Catégorie!$B$8)),
             IF(D152="H",Catégorie!$D$8,Catégorie!$E$8),
          IF(
            ((J152&lt;=Catégorie!$C$7)*(J152&gt;=Catégorie!$B$7)),
             IF(D152="H",Catégorie!$D$7,Catégorie!$E$7),
   )
   )
   )
 )
)</f>
        <v>VH1</v>
      </c>
      <c r="I152" s="160"/>
      <c r="J152" s="160">
        <v>1971</v>
      </c>
      <c r="K152" s="160">
        <v>1017707</v>
      </c>
      <c r="L152" s="160" t="s">
        <v>192</v>
      </c>
      <c r="M152" s="160" t="s">
        <v>192</v>
      </c>
      <c r="N152" s="173" t="s">
        <v>530</v>
      </c>
      <c r="O152" s="168" t="str">
        <f>IF(J152="","An !", IF(((D152&lt;&gt;"H") * (D152&lt;&gt;"F")),"Sexe !",
IF(J152&lt;=Catégorie!$C$14,Catégorie!$D$14,IF(((J152&gt;=Catégorie!$B$13)*(J152&lt;=Catégorie!$C$13)),Catégorie!$D$13,"Inconnu"))
))</f>
        <v>CAT2</v>
      </c>
      <c r="P152">
        <v>140</v>
      </c>
    </row>
    <row r="153" spans="1:16" ht="20.100000000000001" customHeight="1" x14ac:dyDescent="0.2">
      <c r="A153" s="177">
        <v>641</v>
      </c>
      <c r="B153" s="170" t="s">
        <v>531</v>
      </c>
      <c r="C153" s="160" t="s">
        <v>48</v>
      </c>
      <c r="D153" s="160" t="s">
        <v>659</v>
      </c>
      <c r="E153" s="171"/>
      <c r="F153" s="171"/>
      <c r="G153" s="171"/>
      <c r="H153" s="168" t="str">
        <f>IF(O153=Catégorie!$D$13,
    IF(
            ((J153&lt;=Catégorie!$C$6)*(J153&gt;=Catégorie!$B$6)),
             IF(D153="H",Catégorie!$D$6,Catégorie!$E$6),
          IF(
            ((J153&lt;=Catégorie!$C$5)*(J153&gt;=Catégorie!$B$5)),
             IF(D153="H",Catégorie!$D$5,Catégorie!$E$5),
          IF(
            ((J153&lt;=Catégorie!$C$4)*(J153&gt;=Catégorie!$B$4)),
             IF(D153="H",Catégorie!$D$4,Catégorie!$E$4),
          IF(
            ((J153&lt;=Catégorie!$C$3)*(J153&gt;=Catégorie!$B$3)),
             IF(D153="H",Catégorie!$D$3,Catégorie!$E$3),
            )
            )
            )
        ),
 IF(
       J153&lt;=Catégorie!$C$10,
        IF(D153="H",Catégorie!$D$10,Catégorie!$E$10),
          IF(
            ((J153&lt;=Catégorie!$C$9)*(J153&gt;=Catégorie!$B$9)),
             IF(D153="H",Catégorie!$D$9,Catégorie!$E$9),
          IF(
            ((J153&lt;=Catégorie!$C$8)*(J153&gt;=Catégorie!$B$8)),
             IF(D153="H",Catégorie!$D$8,Catégorie!$E$8),
          IF(
            ((J153&lt;=Catégorie!$C$7)*(J153&gt;=Catégorie!$B$7)),
             IF(D153="H",Catégorie!$D$7,Catégorie!$E$7),
   )
   )
   )
 )
)</f>
        <v>VF1</v>
      </c>
      <c r="I153" s="160"/>
      <c r="J153" s="160">
        <v>1975</v>
      </c>
      <c r="K153" s="160"/>
      <c r="L153" s="160" t="s">
        <v>192</v>
      </c>
      <c r="M153" s="160" t="s">
        <v>192</v>
      </c>
      <c r="N153" s="173" t="s">
        <v>532</v>
      </c>
      <c r="O153" s="168" t="str">
        <f>IF(J153="","An !", IF(((D153&lt;&gt;"H") * (D153&lt;&gt;"F")),"Sexe !",
IF(J153&lt;=Catégorie!$C$14,Catégorie!$D$14,IF(((J153&gt;=Catégorie!$B$13)*(J153&lt;=Catégorie!$C$13)),Catégorie!$D$13,"Inconnu"))
))</f>
        <v>CAT2</v>
      </c>
      <c r="P153">
        <v>141</v>
      </c>
    </row>
    <row r="154" spans="1:16" ht="20.100000000000001" customHeight="1" x14ac:dyDescent="0.2">
      <c r="A154" s="177">
        <v>642</v>
      </c>
      <c r="B154" s="170" t="s">
        <v>533</v>
      </c>
      <c r="C154" s="160" t="s">
        <v>534</v>
      </c>
      <c r="D154" s="160" t="s">
        <v>658</v>
      </c>
      <c r="E154" s="171"/>
      <c r="F154" s="171"/>
      <c r="G154" s="171"/>
      <c r="H154" s="168" t="str">
        <f>IF(O154=Catégorie!$D$13,
    IF(
            ((J154&lt;=Catégorie!$C$6)*(J154&gt;=Catégorie!$B$6)),
             IF(D154="H",Catégorie!$D$6,Catégorie!$E$6),
          IF(
            ((J154&lt;=Catégorie!$C$5)*(J154&gt;=Catégorie!$B$5)),
             IF(D154="H",Catégorie!$D$5,Catégorie!$E$5),
          IF(
            ((J154&lt;=Catégorie!$C$4)*(J154&gt;=Catégorie!$B$4)),
             IF(D154="H",Catégorie!$D$4,Catégorie!$E$4),
          IF(
            ((J154&lt;=Catégorie!$C$3)*(J154&gt;=Catégorie!$B$3)),
             IF(D154="H",Catégorie!$D$3,Catégorie!$E$3),
            )
            )
            )
        ),
 IF(
       J154&lt;=Catégorie!$C$10,
        IF(D154="H",Catégorie!$D$10,Catégorie!$E$10),
          IF(
            ((J154&lt;=Catégorie!$C$9)*(J154&gt;=Catégorie!$B$9)),
             IF(D154="H",Catégorie!$D$9,Catégorie!$E$9),
          IF(
            ((J154&lt;=Catégorie!$C$8)*(J154&gt;=Catégorie!$B$8)),
             IF(D154="H",Catégorie!$D$8,Catégorie!$E$8),
          IF(
            ((J154&lt;=Catégorie!$C$7)*(J154&gt;=Catégorie!$B$7)),
             IF(D154="H",Catégorie!$D$7,Catégorie!$E$7),
   )
   )
   )
 )
)</f>
        <v>SH</v>
      </c>
      <c r="I154" s="160"/>
      <c r="J154" s="160">
        <v>1983</v>
      </c>
      <c r="K154" s="160"/>
      <c r="L154" s="160" t="s">
        <v>192</v>
      </c>
      <c r="M154" s="160" t="s">
        <v>192</v>
      </c>
      <c r="N154" s="173" t="s">
        <v>535</v>
      </c>
      <c r="O154" s="168" t="str">
        <f>IF(J154="","An !", IF(((D154&lt;&gt;"H") * (D154&lt;&gt;"F")),"Sexe !",
IF(J154&lt;=Catégorie!$C$14,Catégorie!$D$14,IF(((J154&gt;=Catégorie!$B$13)*(J154&lt;=Catégorie!$C$13)),Catégorie!$D$13,"Inconnu"))
))</f>
        <v>CAT1</v>
      </c>
      <c r="P154">
        <v>142</v>
      </c>
    </row>
    <row r="155" spans="1:16" ht="20.100000000000001" customHeight="1" x14ac:dyDescent="0.2">
      <c r="A155" s="177">
        <v>643</v>
      </c>
      <c r="B155" s="170" t="s">
        <v>64</v>
      </c>
      <c r="C155" s="160" t="s">
        <v>120</v>
      </c>
      <c r="D155" s="160" t="s">
        <v>658</v>
      </c>
      <c r="E155" s="171"/>
      <c r="F155" s="171"/>
      <c r="G155" s="171"/>
      <c r="H155" s="168" t="str">
        <f>IF(O155=Catégorie!$D$13,
    IF(
            ((J155&lt;=Catégorie!$C$6)*(J155&gt;=Catégorie!$B$6)),
             IF(D155="H",Catégorie!$D$6,Catégorie!$E$6),
          IF(
            ((J155&lt;=Catégorie!$C$5)*(J155&gt;=Catégorie!$B$5)),
             IF(D155="H",Catégorie!$D$5,Catégorie!$E$5),
          IF(
            ((J155&lt;=Catégorie!$C$4)*(J155&gt;=Catégorie!$B$4)),
             IF(D155="H",Catégorie!$D$4,Catégorie!$E$4),
          IF(
            ((J155&lt;=Catégorie!$C$3)*(J155&gt;=Catégorie!$B$3)),
             IF(D155="H",Catégorie!$D$3,Catégorie!$E$3),
            )
            )
            )
        ),
 IF(
       J155&lt;=Catégorie!$C$10,
        IF(D155="H",Catégorie!$D$10,Catégorie!$E$10),
          IF(
            ((J155&lt;=Catégorie!$C$9)*(J155&gt;=Catégorie!$B$9)),
             IF(D155="H",Catégorie!$D$9,Catégorie!$E$9),
          IF(
            ((J155&lt;=Catégorie!$C$8)*(J155&gt;=Catégorie!$B$8)),
             IF(D155="H",Catégorie!$D$8,Catégorie!$E$8),
          IF(
            ((J155&lt;=Catégorie!$C$7)*(J155&gt;=Catégorie!$B$7)),
             IF(D155="H",Catégorie!$D$7,Catégorie!$E$7),
   )
   )
   )
 )
)</f>
        <v>SH</v>
      </c>
      <c r="I155" s="160"/>
      <c r="J155" s="160">
        <v>1985</v>
      </c>
      <c r="K155" s="160">
        <v>2035553</v>
      </c>
      <c r="L155" s="160" t="s">
        <v>192</v>
      </c>
      <c r="M155" s="160" t="s">
        <v>192</v>
      </c>
      <c r="N155" s="175" t="s">
        <v>536</v>
      </c>
      <c r="O155" s="168" t="str">
        <f>IF(J155="","An !", IF(((D155&lt;&gt;"H") * (D155&lt;&gt;"F")),"Sexe !",
IF(J155&lt;=Catégorie!$C$14,Catégorie!$D$14,IF(((J155&gt;=Catégorie!$B$13)*(J155&lt;=Catégorie!$C$13)),Catégorie!$D$13,"Inconnu"))
))</f>
        <v>CAT1</v>
      </c>
      <c r="P155">
        <v>143</v>
      </c>
    </row>
    <row r="156" spans="1:16" ht="20.100000000000001" customHeight="1" x14ac:dyDescent="0.2">
      <c r="A156" s="177">
        <v>644</v>
      </c>
      <c r="B156" s="170" t="s">
        <v>537</v>
      </c>
      <c r="C156" s="160" t="s">
        <v>403</v>
      </c>
      <c r="D156" s="160" t="s">
        <v>659</v>
      </c>
      <c r="E156" s="171"/>
      <c r="F156" s="171"/>
      <c r="G156" s="171"/>
      <c r="H156" s="168" t="str">
        <f>IF(O156=Catégorie!$D$13,
    IF(
            ((J156&lt;=Catégorie!$C$6)*(J156&gt;=Catégorie!$B$6)),
             IF(D156="H",Catégorie!$D$6,Catégorie!$E$6),
          IF(
            ((J156&lt;=Catégorie!$C$5)*(J156&gt;=Catégorie!$B$5)),
             IF(D156="H",Catégorie!$D$5,Catégorie!$E$5),
          IF(
            ((J156&lt;=Catégorie!$C$4)*(J156&gt;=Catégorie!$B$4)),
             IF(D156="H",Catégorie!$D$4,Catégorie!$E$4),
          IF(
            ((J156&lt;=Catégorie!$C$3)*(J156&gt;=Catégorie!$B$3)),
             IF(D156="H",Catégorie!$D$3,Catégorie!$E$3),
            )
            )
            )
        ),
 IF(
       J156&lt;=Catégorie!$C$10,
        IF(D156="H",Catégorie!$D$10,Catégorie!$E$10),
          IF(
            ((J156&lt;=Catégorie!$C$9)*(J156&gt;=Catégorie!$B$9)),
             IF(D156="H",Catégorie!$D$9,Catégorie!$E$9),
          IF(
            ((J156&lt;=Catégorie!$C$8)*(J156&gt;=Catégorie!$B$8)),
             IF(D156="H",Catégorie!$D$8,Catégorie!$E$8),
          IF(
            ((J156&lt;=Catégorie!$C$7)*(J156&gt;=Catégorie!$B$7)),
             IF(D156="H",Catégorie!$D$7,Catégorie!$E$7),
   )
   )
   )
 )
)</f>
        <v>SF</v>
      </c>
      <c r="I156" s="160"/>
      <c r="J156" s="160">
        <v>1984</v>
      </c>
      <c r="K156" s="160"/>
      <c r="L156" s="160" t="s">
        <v>192</v>
      </c>
      <c r="M156" s="160" t="s">
        <v>192</v>
      </c>
      <c r="N156" s="173" t="s">
        <v>538</v>
      </c>
      <c r="O156" s="168" t="str">
        <f>IF(J156="","An !", IF(((D156&lt;&gt;"H") * (D156&lt;&gt;"F")),"Sexe !",
IF(J156&lt;=Catégorie!$C$14,Catégorie!$D$14,IF(((J156&gt;=Catégorie!$B$13)*(J156&lt;=Catégorie!$C$13)),Catégorie!$D$13,"Inconnu"))
))</f>
        <v>CAT1</v>
      </c>
      <c r="P156">
        <v>144</v>
      </c>
    </row>
    <row r="157" spans="1:16" ht="20.100000000000001" customHeight="1" x14ac:dyDescent="0.2">
      <c r="A157" s="177">
        <v>645</v>
      </c>
      <c r="B157" s="170" t="s">
        <v>539</v>
      </c>
      <c r="C157" s="160" t="s">
        <v>136</v>
      </c>
      <c r="D157" s="160" t="s">
        <v>659</v>
      </c>
      <c r="E157" s="171"/>
      <c r="F157" s="171"/>
      <c r="G157" s="171"/>
      <c r="H157" s="168" t="str">
        <f>IF(O157=Catégorie!$D$13,
    IF(
            ((J157&lt;=Catégorie!$C$6)*(J157&gt;=Catégorie!$B$6)),
             IF(D157="H",Catégorie!$D$6,Catégorie!$E$6),
          IF(
            ((J157&lt;=Catégorie!$C$5)*(J157&gt;=Catégorie!$B$5)),
             IF(D157="H",Catégorie!$D$5,Catégorie!$E$5),
          IF(
            ((J157&lt;=Catégorie!$C$4)*(J157&gt;=Catégorie!$B$4)),
             IF(D157="H",Catégorie!$D$4,Catégorie!$E$4),
          IF(
            ((J157&lt;=Catégorie!$C$3)*(J157&gt;=Catégorie!$B$3)),
             IF(D157="H",Catégorie!$D$3,Catégorie!$E$3),
            )
            )
            )
        ),
 IF(
       J157&lt;=Catégorie!$C$10,
        IF(D157="H",Catégorie!$D$10,Catégorie!$E$10),
          IF(
            ((J157&lt;=Catégorie!$C$9)*(J157&gt;=Catégorie!$B$9)),
             IF(D157="H",Catégorie!$D$9,Catégorie!$E$9),
          IF(
            ((J157&lt;=Catégorie!$C$8)*(J157&gt;=Catégorie!$B$8)),
             IF(D157="H",Catégorie!$D$8,Catégorie!$E$8),
          IF(
            ((J157&lt;=Catégorie!$C$7)*(J157&gt;=Catégorie!$B$7)),
             IF(D157="H",Catégorie!$D$7,Catégorie!$E$7),
   )
   )
   )
 )
)</f>
        <v>SF</v>
      </c>
      <c r="I157" s="160"/>
      <c r="J157" s="160">
        <v>1993</v>
      </c>
      <c r="K157" s="160"/>
      <c r="L157" s="160" t="s">
        <v>192</v>
      </c>
      <c r="M157" s="160" t="s">
        <v>192</v>
      </c>
      <c r="N157" s="173" t="s">
        <v>540</v>
      </c>
      <c r="O157" s="168" t="str">
        <f>IF(J157="","An !", IF(((D157&lt;&gt;"H") * (D157&lt;&gt;"F")),"Sexe !",
IF(J157&lt;=Catégorie!$C$14,Catégorie!$D$14,IF(((J157&gt;=Catégorie!$B$13)*(J157&lt;=Catégorie!$C$13)),Catégorie!$D$13,"Inconnu"))
))</f>
        <v>CAT1</v>
      </c>
      <c r="P157">
        <v>145</v>
      </c>
    </row>
    <row r="158" spans="1:16" ht="20.100000000000001" customHeight="1" x14ac:dyDescent="0.2">
      <c r="A158" s="196">
        <v>646</v>
      </c>
      <c r="B158" s="195" t="s">
        <v>539</v>
      </c>
      <c r="C158" s="160" t="s">
        <v>541</v>
      </c>
      <c r="D158" s="160" t="s">
        <v>658</v>
      </c>
      <c r="E158" s="171"/>
      <c r="F158" s="171"/>
      <c r="G158" s="171"/>
      <c r="H158" s="168" t="str">
        <f>IF(O158=Catégorie!$D$13,
    IF(
            ((J158&lt;=Catégorie!$C$6)*(J158&gt;=Catégorie!$B$6)),
             IF(D158="H",Catégorie!$D$6,Catégorie!$E$6),
          IF(
            ((J158&lt;=Catégorie!$C$5)*(J158&gt;=Catégorie!$B$5)),
             IF(D158="H",Catégorie!$D$5,Catégorie!$E$5),
          IF(
            ((J158&lt;=Catégorie!$C$4)*(J158&gt;=Catégorie!$B$4)),
             IF(D158="H",Catégorie!$D$4,Catégorie!$E$4),
          IF(
            ((J158&lt;=Catégorie!$C$3)*(J158&gt;=Catégorie!$B$3)),
             IF(D158="H",Catégorie!$D$3,Catégorie!$E$3),
            )
            )
            )
        ),
 IF(
       J158&lt;=Catégorie!$C$10,
        IF(D158="H",Catégorie!$D$10,Catégorie!$E$10),
          IF(
            ((J158&lt;=Catégorie!$C$9)*(J158&gt;=Catégorie!$B$9)),
             IF(D158="H",Catégorie!$D$9,Catégorie!$E$9),
          IF(
            ((J158&lt;=Catégorie!$C$8)*(J158&gt;=Catégorie!$B$8)),
             IF(D158="H",Catégorie!$D$8,Catégorie!$E$8),
          IF(
            ((J158&lt;=Catégorie!$C$7)*(J158&gt;=Catégorie!$B$7)),
             IF(D158="H",Catégorie!$D$7,Catégorie!$E$7),
   )
   )
   )
 )
)</f>
        <v>SH</v>
      </c>
      <c r="I158" s="160"/>
      <c r="J158" s="160">
        <v>1985</v>
      </c>
      <c r="K158" s="160"/>
      <c r="L158" s="160" t="s">
        <v>192</v>
      </c>
      <c r="M158" s="160" t="s">
        <v>192</v>
      </c>
      <c r="N158" s="173" t="s">
        <v>540</v>
      </c>
      <c r="O158" s="168" t="str">
        <f>IF(J158="","An !", IF(((D158&lt;&gt;"H") * (D158&lt;&gt;"F")),"Sexe !",
IF(J158&lt;=Catégorie!$C$14,Catégorie!$D$14,IF(((J158&gt;=Catégorie!$B$13)*(J158&lt;=Catégorie!$C$13)),Catégorie!$D$13,"Inconnu"))
))</f>
        <v>CAT1</v>
      </c>
      <c r="P158">
        <v>146</v>
      </c>
    </row>
    <row r="159" spans="1:16" ht="20.100000000000001" customHeight="1" x14ac:dyDescent="0.2">
      <c r="A159" s="177">
        <v>647</v>
      </c>
      <c r="B159" s="170" t="s">
        <v>135</v>
      </c>
      <c r="C159" s="160" t="s">
        <v>136</v>
      </c>
      <c r="D159" s="160" t="s">
        <v>659</v>
      </c>
      <c r="E159" s="171"/>
      <c r="F159" s="171"/>
      <c r="G159" s="171"/>
      <c r="H159" s="168" t="str">
        <f>IF(O159=Catégorie!$D$13,
    IF(
            ((J159&lt;=Catégorie!$C$6)*(J159&gt;=Catégorie!$B$6)),
             IF(D159="H",Catégorie!$D$6,Catégorie!$E$6),
          IF(
            ((J159&lt;=Catégorie!$C$5)*(J159&gt;=Catégorie!$B$5)),
             IF(D159="H",Catégorie!$D$5,Catégorie!$E$5),
          IF(
            ((J159&lt;=Catégorie!$C$4)*(J159&gt;=Catégorie!$B$4)),
             IF(D159="H",Catégorie!$D$4,Catégorie!$E$4),
          IF(
            ((J159&lt;=Catégorie!$C$3)*(J159&gt;=Catégorie!$B$3)),
             IF(D159="H",Catégorie!$D$3,Catégorie!$E$3),
            )
            )
            )
        ),
 IF(
       J159&lt;=Catégorie!$C$10,
        IF(D159="H",Catégorie!$D$10,Catégorie!$E$10),
          IF(
            ((J159&lt;=Catégorie!$C$9)*(J159&gt;=Catégorie!$B$9)),
             IF(D159="H",Catégorie!$D$9,Catégorie!$E$9),
          IF(
            ((J159&lt;=Catégorie!$C$8)*(J159&gt;=Catégorie!$B$8)),
             IF(D159="H",Catégorie!$D$8,Catégorie!$E$8),
          IF(
            ((J159&lt;=Catégorie!$C$7)*(J159&gt;=Catégorie!$B$7)),
             IF(D159="H",Catégorie!$D$7,Catégorie!$E$7),
   )
   )
   )
 )
)</f>
        <v>SF</v>
      </c>
      <c r="I159" s="160"/>
      <c r="J159" s="160">
        <v>1984</v>
      </c>
      <c r="K159" s="160"/>
      <c r="L159" s="160" t="s">
        <v>192</v>
      </c>
      <c r="M159" s="160" t="s">
        <v>192</v>
      </c>
      <c r="N159" s="173" t="s">
        <v>542</v>
      </c>
      <c r="O159" s="168" t="str">
        <f>IF(J159="","An !", IF(((D159&lt;&gt;"H") * (D159&lt;&gt;"F")),"Sexe !",
IF(J159&lt;=Catégorie!$C$14,Catégorie!$D$14,IF(((J159&gt;=Catégorie!$B$13)*(J159&lt;=Catégorie!$C$13)),Catégorie!$D$13,"Inconnu"))
))</f>
        <v>CAT1</v>
      </c>
      <c r="P159">
        <v>147</v>
      </c>
    </row>
    <row r="160" spans="1:16" ht="20.100000000000001" customHeight="1" x14ac:dyDescent="0.2">
      <c r="A160" s="177">
        <v>648</v>
      </c>
      <c r="B160" s="170" t="s">
        <v>135</v>
      </c>
      <c r="C160" s="160" t="s">
        <v>543</v>
      </c>
      <c r="D160" s="160" t="s">
        <v>659</v>
      </c>
      <c r="E160" s="171"/>
      <c r="F160" s="171"/>
      <c r="G160" s="171"/>
      <c r="H160" s="168" t="str">
        <f>IF(O160=Catégorie!$D$13,
    IF(
            ((J160&lt;=Catégorie!$C$6)*(J160&gt;=Catégorie!$B$6)),
             IF(D160="H",Catégorie!$D$6,Catégorie!$E$6),
          IF(
            ((J160&lt;=Catégorie!$C$5)*(J160&gt;=Catégorie!$B$5)),
             IF(D160="H",Catégorie!$D$5,Catégorie!$E$5),
          IF(
            ((J160&lt;=Catégorie!$C$4)*(J160&gt;=Catégorie!$B$4)),
             IF(D160="H",Catégorie!$D$4,Catégorie!$E$4),
          IF(
            ((J160&lt;=Catégorie!$C$3)*(J160&gt;=Catégorie!$B$3)),
             IF(D160="H",Catégorie!$D$3,Catégorie!$E$3),
            )
            )
            )
        ),
 IF(
       J160&lt;=Catégorie!$C$10,
        IF(D160="H",Catégorie!$D$10,Catégorie!$E$10),
          IF(
            ((J160&lt;=Catégorie!$C$9)*(J160&gt;=Catégorie!$B$9)),
             IF(D160="H",Catégorie!$D$9,Catégorie!$E$9),
          IF(
            ((J160&lt;=Catégorie!$C$8)*(J160&gt;=Catégorie!$B$8)),
             IF(D160="H",Catégorie!$D$8,Catégorie!$E$8),
          IF(
            ((J160&lt;=Catégorie!$C$7)*(J160&gt;=Catégorie!$B$7)),
             IF(D160="H",Catégorie!$D$7,Catégorie!$E$7),
   )
   )
   )
 )
)</f>
        <v>SF</v>
      </c>
      <c r="I160" s="160"/>
      <c r="J160" s="160">
        <v>1986</v>
      </c>
      <c r="K160" s="160"/>
      <c r="L160" s="160" t="s">
        <v>192</v>
      </c>
      <c r="M160" s="160" t="s">
        <v>192</v>
      </c>
      <c r="N160" s="173" t="s">
        <v>542</v>
      </c>
      <c r="O160" s="168" t="str">
        <f>IF(J160="","An !", IF(((D160&lt;&gt;"H") * (D160&lt;&gt;"F")),"Sexe !",
IF(J160&lt;=Catégorie!$C$14,Catégorie!$D$14,IF(((J160&gt;=Catégorie!$B$13)*(J160&lt;=Catégorie!$C$13)),Catégorie!$D$13,"Inconnu"))
))</f>
        <v>CAT1</v>
      </c>
      <c r="P160">
        <v>148</v>
      </c>
    </row>
    <row r="161" spans="1:16" ht="20.100000000000001" customHeight="1" x14ac:dyDescent="0.2">
      <c r="A161" s="177">
        <v>649</v>
      </c>
      <c r="B161" s="170" t="s">
        <v>135</v>
      </c>
      <c r="C161" s="160" t="s">
        <v>47</v>
      </c>
      <c r="D161" s="160" t="s">
        <v>658</v>
      </c>
      <c r="E161" s="171"/>
      <c r="F161" s="171"/>
      <c r="G161" s="171"/>
      <c r="H161" s="168" t="str">
        <f>IF(O161=Catégorie!$D$13,
    IF(
            ((J161&lt;=Catégorie!$C$6)*(J161&gt;=Catégorie!$B$6)),
             IF(D161="H",Catégorie!$D$6,Catégorie!$E$6),
          IF(
            ((J161&lt;=Catégorie!$C$5)*(J161&gt;=Catégorie!$B$5)),
             IF(D161="H",Catégorie!$D$5,Catégorie!$E$5),
          IF(
            ((J161&lt;=Catégorie!$C$4)*(J161&gt;=Catégorie!$B$4)),
             IF(D161="H",Catégorie!$D$4,Catégorie!$E$4),
          IF(
            ((J161&lt;=Catégorie!$C$3)*(J161&gt;=Catégorie!$B$3)),
             IF(D161="H",Catégorie!$D$3,Catégorie!$E$3),
            )
            )
            )
        ),
 IF(
       J161&lt;=Catégorie!$C$10,
        IF(D161="H",Catégorie!$D$10,Catégorie!$E$10),
          IF(
            ((J161&lt;=Catégorie!$C$9)*(J161&gt;=Catégorie!$B$9)),
             IF(D161="H",Catégorie!$D$9,Catégorie!$E$9),
          IF(
            ((J161&lt;=Catégorie!$C$8)*(J161&gt;=Catégorie!$B$8)),
             IF(D161="H",Catégorie!$D$8,Catégorie!$E$8),
          IF(
            ((J161&lt;=Catégorie!$C$7)*(J161&gt;=Catégorie!$B$7)),
             IF(D161="H",Catégorie!$D$7,Catégorie!$E$7),
   )
   )
   )
 )
)</f>
        <v>VH2</v>
      </c>
      <c r="I161" s="160"/>
      <c r="J161" s="160">
        <v>1959</v>
      </c>
      <c r="K161" s="160"/>
      <c r="L161" s="160" t="s">
        <v>192</v>
      </c>
      <c r="M161" s="160" t="s">
        <v>192</v>
      </c>
      <c r="N161" s="173" t="s">
        <v>542</v>
      </c>
      <c r="O161" s="168" t="str">
        <f>IF(J161="","An !", IF(((D161&lt;&gt;"H") * (D161&lt;&gt;"F")),"Sexe !",
IF(J161&lt;=Catégorie!$C$14,Catégorie!$D$14,IF(((J161&gt;=Catégorie!$B$13)*(J161&lt;=Catégorie!$C$13)),Catégorie!$D$13,"Inconnu"))
))</f>
        <v>CAT2</v>
      </c>
      <c r="P161">
        <v>149</v>
      </c>
    </row>
    <row r="162" spans="1:16" ht="20.100000000000001" customHeight="1" x14ac:dyDescent="0.2">
      <c r="A162" s="177">
        <v>650</v>
      </c>
      <c r="B162" s="170" t="s">
        <v>544</v>
      </c>
      <c r="C162" s="160" t="s">
        <v>88</v>
      </c>
      <c r="D162" s="160" t="s">
        <v>659</v>
      </c>
      <c r="E162" s="171"/>
      <c r="F162" s="171"/>
      <c r="G162" s="171"/>
      <c r="H162" s="168" t="str">
        <f>IF(O162=Catégorie!$D$13,
    IF(
            ((J162&lt;=Catégorie!$C$6)*(J162&gt;=Catégorie!$B$6)),
             IF(D162="H",Catégorie!$D$6,Catégorie!$E$6),
          IF(
            ((J162&lt;=Catégorie!$C$5)*(J162&gt;=Catégorie!$B$5)),
             IF(D162="H",Catégorie!$D$5,Catégorie!$E$5),
          IF(
            ((J162&lt;=Catégorie!$C$4)*(J162&gt;=Catégorie!$B$4)),
             IF(D162="H",Catégorie!$D$4,Catégorie!$E$4),
          IF(
            ((J162&lt;=Catégorie!$C$3)*(J162&gt;=Catégorie!$B$3)),
             IF(D162="H",Catégorie!$D$3,Catégorie!$E$3),
            )
            )
            )
        ),
 IF(
       J162&lt;=Catégorie!$C$10,
        IF(D162="H",Catégorie!$D$10,Catégorie!$E$10),
          IF(
            ((J162&lt;=Catégorie!$C$9)*(J162&gt;=Catégorie!$B$9)),
             IF(D162="H",Catégorie!$D$9,Catégorie!$E$9),
          IF(
            ((J162&lt;=Catégorie!$C$8)*(J162&gt;=Catégorie!$B$8)),
             IF(D162="H",Catégorie!$D$8,Catégorie!$E$8),
          IF(
            ((J162&lt;=Catégorie!$C$7)*(J162&gt;=Catégorie!$B$7)),
             IF(D162="H",Catégorie!$D$7,Catégorie!$E$7),
   )
   )
   )
 )
)</f>
        <v>SF</v>
      </c>
      <c r="I162" s="160"/>
      <c r="J162" s="160">
        <v>1986</v>
      </c>
      <c r="K162" s="160"/>
      <c r="L162" s="160" t="s">
        <v>192</v>
      </c>
      <c r="M162" s="160" t="s">
        <v>192</v>
      </c>
      <c r="N162" s="173" t="s">
        <v>545</v>
      </c>
      <c r="O162" s="168" t="str">
        <f>IF(J162="","An !", IF(((D162&lt;&gt;"H") * (D162&lt;&gt;"F")),"Sexe !",
IF(J162&lt;=Catégorie!$C$14,Catégorie!$D$14,IF(((J162&gt;=Catégorie!$B$13)*(J162&lt;=Catégorie!$C$13)),Catégorie!$D$13,"Inconnu"))
))</f>
        <v>CAT1</v>
      </c>
      <c r="P162">
        <v>150</v>
      </c>
    </row>
    <row r="163" spans="1:16" ht="20.100000000000001" customHeight="1" x14ac:dyDescent="0.2">
      <c r="A163" s="177">
        <v>651</v>
      </c>
      <c r="B163" s="170" t="s">
        <v>546</v>
      </c>
      <c r="C163" s="160" t="s">
        <v>47</v>
      </c>
      <c r="D163" s="160" t="s">
        <v>658</v>
      </c>
      <c r="E163" s="171"/>
      <c r="F163" s="171"/>
      <c r="G163" s="171"/>
      <c r="H163" s="168" t="str">
        <f>IF(O163=Catégorie!$D$13,
    IF(
            ((J163&lt;=Catégorie!$C$6)*(J163&gt;=Catégorie!$B$6)),
             IF(D163="H",Catégorie!$D$6,Catégorie!$E$6),
          IF(
            ((J163&lt;=Catégorie!$C$5)*(J163&gt;=Catégorie!$B$5)),
             IF(D163="H",Catégorie!$D$5,Catégorie!$E$5),
          IF(
            ((J163&lt;=Catégorie!$C$4)*(J163&gt;=Catégorie!$B$4)),
             IF(D163="H",Catégorie!$D$4,Catégorie!$E$4),
          IF(
            ((J163&lt;=Catégorie!$C$3)*(J163&gt;=Catégorie!$B$3)),
             IF(D163="H",Catégorie!$D$3,Catégorie!$E$3),
            )
            )
            )
        ),
 IF(
       J163&lt;=Catégorie!$C$10,
        IF(D163="H",Catégorie!$D$10,Catégorie!$E$10),
          IF(
            ((J163&lt;=Catégorie!$C$9)*(J163&gt;=Catégorie!$B$9)),
             IF(D163="H",Catégorie!$D$9,Catégorie!$E$9),
          IF(
            ((J163&lt;=Catégorie!$C$8)*(J163&gt;=Catégorie!$B$8)),
             IF(D163="H",Catégorie!$D$8,Catégorie!$E$8),
          IF(
            ((J163&lt;=Catégorie!$C$7)*(J163&gt;=Catégorie!$B$7)),
             IF(D163="H",Catégorie!$D$7,Catégorie!$E$7),
   )
   )
   )
 )
)</f>
        <v>VH2</v>
      </c>
      <c r="I163" s="160"/>
      <c r="J163" s="160">
        <v>1961</v>
      </c>
      <c r="K163" s="160"/>
      <c r="L163" s="160" t="s">
        <v>192</v>
      </c>
      <c r="M163" s="160" t="s">
        <v>192</v>
      </c>
      <c r="N163" s="173" t="s">
        <v>547</v>
      </c>
      <c r="O163" s="168" t="str">
        <f>IF(J163="","An !", IF(((D163&lt;&gt;"H") * (D163&lt;&gt;"F")),"Sexe !",
IF(J163&lt;=Catégorie!$C$14,Catégorie!$D$14,IF(((J163&gt;=Catégorie!$B$13)*(J163&lt;=Catégorie!$C$13)),Catégorie!$D$13,"Inconnu"))
))</f>
        <v>CAT2</v>
      </c>
      <c r="P163">
        <v>151</v>
      </c>
    </row>
    <row r="164" spans="1:16" ht="20.100000000000001" customHeight="1" x14ac:dyDescent="0.2">
      <c r="A164" s="177">
        <v>652</v>
      </c>
      <c r="B164" s="170" t="s">
        <v>548</v>
      </c>
      <c r="C164" s="160" t="s">
        <v>51</v>
      </c>
      <c r="D164" s="160" t="s">
        <v>658</v>
      </c>
      <c r="E164" s="171"/>
      <c r="F164" s="171"/>
      <c r="G164" s="171"/>
      <c r="H164" s="168" t="str">
        <f>IF(O164=Catégorie!$D$13,
    IF(
            ((J164&lt;=Catégorie!$C$6)*(J164&gt;=Catégorie!$B$6)),
             IF(D164="H",Catégorie!$D$6,Catégorie!$E$6),
          IF(
            ((J164&lt;=Catégorie!$C$5)*(J164&gt;=Catégorie!$B$5)),
             IF(D164="H",Catégorie!$D$5,Catégorie!$E$5),
          IF(
            ((J164&lt;=Catégorie!$C$4)*(J164&gt;=Catégorie!$B$4)),
             IF(D164="H",Catégorie!$D$4,Catégorie!$E$4),
          IF(
            ((J164&lt;=Catégorie!$C$3)*(J164&gt;=Catégorie!$B$3)),
             IF(D164="H",Catégorie!$D$3,Catégorie!$E$3),
            )
            )
            )
        ),
 IF(
       J164&lt;=Catégorie!$C$10,
        IF(D164="H",Catégorie!$D$10,Catégorie!$E$10),
          IF(
            ((J164&lt;=Catégorie!$C$9)*(J164&gt;=Catégorie!$B$9)),
             IF(D164="H",Catégorie!$D$9,Catégorie!$E$9),
          IF(
            ((J164&lt;=Catégorie!$C$8)*(J164&gt;=Catégorie!$B$8)),
             IF(D164="H",Catégorie!$D$8,Catégorie!$E$8),
          IF(
            ((J164&lt;=Catégorie!$C$7)*(J164&gt;=Catégorie!$B$7)),
             IF(D164="H",Catégorie!$D$7,Catégorie!$E$7),
   )
   )
   )
 )
)</f>
        <v>VH1</v>
      </c>
      <c r="I164" s="160"/>
      <c r="J164" s="160">
        <v>1974</v>
      </c>
      <c r="K164" s="160"/>
      <c r="L164" s="160" t="s">
        <v>192</v>
      </c>
      <c r="M164" s="160" t="s">
        <v>192</v>
      </c>
      <c r="N164" s="173" t="s">
        <v>549</v>
      </c>
      <c r="O164" s="168" t="str">
        <f>IF(J164="","An !", IF(((D164&lt;&gt;"H") * (D164&lt;&gt;"F")),"Sexe !",
IF(J164&lt;=Catégorie!$C$14,Catégorie!$D$14,IF(((J164&gt;=Catégorie!$B$13)*(J164&lt;=Catégorie!$C$13)),Catégorie!$D$13,"Inconnu"))
))</f>
        <v>CAT2</v>
      </c>
      <c r="P164">
        <v>152</v>
      </c>
    </row>
    <row r="165" spans="1:16" ht="20.100000000000001" customHeight="1" x14ac:dyDescent="0.2">
      <c r="A165" s="177">
        <v>653</v>
      </c>
      <c r="B165" s="170" t="s">
        <v>550</v>
      </c>
      <c r="C165" s="160" t="s">
        <v>551</v>
      </c>
      <c r="D165" s="160" t="s">
        <v>659</v>
      </c>
      <c r="E165" s="171"/>
      <c r="F165" s="171"/>
      <c r="G165" s="171"/>
      <c r="H165" s="168" t="str">
        <f>IF(O165=Catégorie!$D$13,
    IF(
            ((J165&lt;=Catégorie!$C$6)*(J165&gt;=Catégorie!$B$6)),
             IF(D165="H",Catégorie!$D$6,Catégorie!$E$6),
          IF(
            ((J165&lt;=Catégorie!$C$5)*(J165&gt;=Catégorie!$B$5)),
             IF(D165="H",Catégorie!$D$5,Catégorie!$E$5),
          IF(
            ((J165&lt;=Catégorie!$C$4)*(J165&gt;=Catégorie!$B$4)),
             IF(D165="H",Catégorie!$D$4,Catégorie!$E$4),
          IF(
            ((J165&lt;=Catégorie!$C$3)*(J165&gt;=Catégorie!$B$3)),
             IF(D165="H",Catégorie!$D$3,Catégorie!$E$3),
            )
            )
            )
        ),
 IF(
       J165&lt;=Catégorie!$C$10,
        IF(D165="H",Catégorie!$D$10,Catégorie!$E$10),
          IF(
            ((J165&lt;=Catégorie!$C$9)*(J165&gt;=Catégorie!$B$9)),
             IF(D165="H",Catégorie!$D$9,Catégorie!$E$9),
          IF(
            ((J165&lt;=Catégorie!$C$8)*(J165&gt;=Catégorie!$B$8)),
             IF(D165="H",Catégorie!$D$8,Catégorie!$E$8),
          IF(
            ((J165&lt;=Catégorie!$C$7)*(J165&gt;=Catégorie!$B$7)),
             IF(D165="H",Catégorie!$D$7,Catégorie!$E$7),
   )
   )
   )
 )
)</f>
        <v>VF2</v>
      </c>
      <c r="I165" s="160"/>
      <c r="J165" s="160">
        <v>1962</v>
      </c>
      <c r="K165" s="160"/>
      <c r="L165" s="160" t="s">
        <v>192</v>
      </c>
      <c r="M165" s="160" t="s">
        <v>192</v>
      </c>
      <c r="N165" s="173" t="s">
        <v>552</v>
      </c>
      <c r="O165" s="168" t="str">
        <f>IF(J165="","An !", IF(((D165&lt;&gt;"H") * (D165&lt;&gt;"F")),"Sexe !",
IF(J165&lt;=Catégorie!$C$14,Catégorie!$D$14,IF(((J165&gt;=Catégorie!$B$13)*(J165&lt;=Catégorie!$C$13)),Catégorie!$D$13,"Inconnu"))
))</f>
        <v>CAT2</v>
      </c>
      <c r="P165">
        <v>153</v>
      </c>
    </row>
    <row r="166" spans="1:16" ht="20.100000000000001" customHeight="1" x14ac:dyDescent="0.2">
      <c r="A166" s="177">
        <v>654</v>
      </c>
      <c r="B166" s="170" t="s">
        <v>553</v>
      </c>
      <c r="C166" s="160" t="s">
        <v>554</v>
      </c>
      <c r="D166" s="160" t="s">
        <v>658</v>
      </c>
      <c r="E166" s="171"/>
      <c r="F166" s="171"/>
      <c r="G166" s="171"/>
      <c r="H166" s="168" t="str">
        <f>IF(O166=Catégorie!$D$13,
    IF(
            ((J166&lt;=Catégorie!$C$6)*(J166&gt;=Catégorie!$B$6)),
             IF(D166="H",Catégorie!$D$6,Catégorie!$E$6),
          IF(
            ((J166&lt;=Catégorie!$C$5)*(J166&gt;=Catégorie!$B$5)),
             IF(D166="H",Catégorie!$D$5,Catégorie!$E$5),
          IF(
            ((J166&lt;=Catégorie!$C$4)*(J166&gt;=Catégorie!$B$4)),
             IF(D166="H",Catégorie!$D$4,Catégorie!$E$4),
          IF(
            ((J166&lt;=Catégorie!$C$3)*(J166&gt;=Catégorie!$B$3)),
             IF(D166="H",Catégorie!$D$3,Catégorie!$E$3),
            )
            )
            )
        ),
 IF(
       J166&lt;=Catégorie!$C$10,
        IF(D166="H",Catégorie!$D$10,Catégorie!$E$10),
          IF(
            ((J166&lt;=Catégorie!$C$9)*(J166&gt;=Catégorie!$B$9)),
             IF(D166="H",Catégorie!$D$9,Catégorie!$E$9),
          IF(
            ((J166&lt;=Catégorie!$C$8)*(J166&gt;=Catégorie!$B$8)),
             IF(D166="H",Catégorie!$D$8,Catégorie!$E$8),
          IF(
            ((J166&lt;=Catégorie!$C$7)*(J166&gt;=Catégorie!$B$7)),
             IF(D166="H",Catégorie!$D$7,Catégorie!$E$7),
   )
   )
   )
 )
)</f>
        <v>VH2</v>
      </c>
      <c r="I166" s="160"/>
      <c r="J166" s="160">
        <v>1966</v>
      </c>
      <c r="K166" s="160" t="s">
        <v>555</v>
      </c>
      <c r="L166" s="160" t="s">
        <v>192</v>
      </c>
      <c r="M166" s="160" t="s">
        <v>192</v>
      </c>
      <c r="N166" s="173" t="s">
        <v>556</v>
      </c>
      <c r="O166" s="168" t="str">
        <f>IF(J166="","An !", IF(((D166&lt;&gt;"H") * (D166&lt;&gt;"F")),"Sexe !",
IF(J166&lt;=Catégorie!$C$14,Catégorie!$D$14,IF(((J166&gt;=Catégorie!$B$13)*(J166&lt;=Catégorie!$C$13)),Catégorie!$D$13,"Inconnu"))
))</f>
        <v>CAT2</v>
      </c>
      <c r="P166">
        <v>154</v>
      </c>
    </row>
    <row r="167" spans="1:16" ht="20.100000000000001" customHeight="1" x14ac:dyDescent="0.2">
      <c r="A167" s="177">
        <v>655</v>
      </c>
      <c r="B167" s="170" t="s">
        <v>496</v>
      </c>
      <c r="C167" s="160" t="s">
        <v>557</v>
      </c>
      <c r="D167" s="160" t="s">
        <v>658</v>
      </c>
      <c r="E167" s="171"/>
      <c r="F167" s="171"/>
      <c r="G167" s="171"/>
      <c r="H167" s="168" t="str">
        <f>IF(O167=Catégorie!$D$13,
    IF(
            ((J167&lt;=Catégorie!$C$6)*(J167&gt;=Catégorie!$B$6)),
             IF(D167="H",Catégorie!$D$6,Catégorie!$E$6),
          IF(
            ((J167&lt;=Catégorie!$C$5)*(J167&gt;=Catégorie!$B$5)),
             IF(D167="H",Catégorie!$D$5,Catégorie!$E$5),
          IF(
            ((J167&lt;=Catégorie!$C$4)*(J167&gt;=Catégorie!$B$4)),
             IF(D167="H",Catégorie!$D$4,Catégorie!$E$4),
          IF(
            ((J167&lt;=Catégorie!$C$3)*(J167&gt;=Catégorie!$B$3)),
             IF(D167="H",Catégorie!$D$3,Catégorie!$E$3),
            )
            )
            )
        ),
 IF(
       J167&lt;=Catégorie!$C$10,
        IF(D167="H",Catégorie!$D$10,Catégorie!$E$10),
          IF(
            ((J167&lt;=Catégorie!$C$9)*(J167&gt;=Catégorie!$B$9)),
             IF(D167="H",Catégorie!$D$9,Catégorie!$E$9),
          IF(
            ((J167&lt;=Catégorie!$C$8)*(J167&gt;=Catégorie!$B$8)),
             IF(D167="H",Catégorie!$D$8,Catégorie!$E$8),
          IF(
            ((J167&lt;=Catégorie!$C$7)*(J167&gt;=Catégorie!$B$7)),
             IF(D167="H",Catégorie!$D$7,Catégorie!$E$7),
   )
   )
   )
 )
)</f>
        <v>SH</v>
      </c>
      <c r="I167" s="160"/>
      <c r="J167" s="160">
        <v>1991</v>
      </c>
      <c r="K167" s="160"/>
      <c r="L167" s="160" t="s">
        <v>192</v>
      </c>
      <c r="M167" s="160" t="s">
        <v>192</v>
      </c>
      <c r="N167" s="173" t="s">
        <v>558</v>
      </c>
      <c r="O167" s="168" t="str">
        <f>IF(J167="","An !", IF(((D167&lt;&gt;"H") * (D167&lt;&gt;"F")),"Sexe !",
IF(J167&lt;=Catégorie!$C$14,Catégorie!$D$14,IF(((J167&gt;=Catégorie!$B$13)*(J167&lt;=Catégorie!$C$13)),Catégorie!$D$13,"Inconnu"))
))</f>
        <v>CAT1</v>
      </c>
      <c r="P167">
        <v>155</v>
      </c>
    </row>
    <row r="168" spans="1:16" ht="20.100000000000001" customHeight="1" x14ac:dyDescent="0.2">
      <c r="A168" s="177">
        <v>656</v>
      </c>
      <c r="B168" s="170" t="s">
        <v>559</v>
      </c>
      <c r="C168" s="160" t="s">
        <v>476</v>
      </c>
      <c r="D168" s="160" t="s">
        <v>658</v>
      </c>
      <c r="E168" s="171"/>
      <c r="F168" s="171"/>
      <c r="G168" s="171"/>
      <c r="H168" s="168" t="str">
        <f>IF(O168=Catégorie!$D$13,
    IF(
            ((J168&lt;=Catégorie!$C$6)*(J168&gt;=Catégorie!$B$6)),
             IF(D168="H",Catégorie!$D$6,Catégorie!$E$6),
          IF(
            ((J168&lt;=Catégorie!$C$5)*(J168&gt;=Catégorie!$B$5)),
             IF(D168="H",Catégorie!$D$5,Catégorie!$E$5),
          IF(
            ((J168&lt;=Catégorie!$C$4)*(J168&gt;=Catégorie!$B$4)),
             IF(D168="H",Catégorie!$D$4,Catégorie!$E$4),
          IF(
            ((J168&lt;=Catégorie!$C$3)*(J168&gt;=Catégorie!$B$3)),
             IF(D168="H",Catégorie!$D$3,Catégorie!$E$3),
            )
            )
            )
        ),
 IF(
       J168&lt;=Catégorie!$C$10,
        IF(D168="H",Catégorie!$D$10,Catégorie!$E$10),
          IF(
            ((J168&lt;=Catégorie!$C$9)*(J168&gt;=Catégorie!$B$9)),
             IF(D168="H",Catégorie!$D$9,Catégorie!$E$9),
          IF(
            ((J168&lt;=Catégorie!$C$8)*(J168&gt;=Catégorie!$B$8)),
             IF(D168="H",Catégorie!$D$8,Catégorie!$E$8),
          IF(
            ((J168&lt;=Catégorie!$C$7)*(J168&gt;=Catégorie!$B$7)),
             IF(D168="H",Catégorie!$D$7,Catégorie!$E$7),
   )
   )
   )
 )
)</f>
        <v>VH3</v>
      </c>
      <c r="I168" s="160"/>
      <c r="J168" s="160">
        <v>1956</v>
      </c>
      <c r="K168" s="160">
        <v>1215112</v>
      </c>
      <c r="L168" s="160" t="s">
        <v>192</v>
      </c>
      <c r="M168" s="160" t="s">
        <v>192</v>
      </c>
      <c r="N168" s="173" t="s">
        <v>560</v>
      </c>
      <c r="O168" s="168" t="str">
        <f>IF(J168="","An !", IF(((D168&lt;&gt;"H") * (D168&lt;&gt;"F")),"Sexe !",
IF(J168&lt;=Catégorie!$C$14,Catégorie!$D$14,IF(((J168&gt;=Catégorie!$B$13)*(J168&lt;=Catégorie!$C$13)),Catégorie!$D$13,"Inconnu"))
))</f>
        <v>CAT2</v>
      </c>
      <c r="P168">
        <v>156</v>
      </c>
    </row>
    <row r="169" spans="1:16" ht="20.100000000000001" customHeight="1" x14ac:dyDescent="0.2">
      <c r="A169" s="177">
        <v>657</v>
      </c>
      <c r="B169" s="170" t="s">
        <v>561</v>
      </c>
      <c r="C169" s="160" t="s">
        <v>354</v>
      </c>
      <c r="D169" s="160" t="s">
        <v>658</v>
      </c>
      <c r="E169" s="171"/>
      <c r="F169" s="171"/>
      <c r="G169" s="171"/>
      <c r="H169" s="168" t="str">
        <f>IF(O169=Catégorie!$D$13,
    IF(
            ((J169&lt;=Catégorie!$C$6)*(J169&gt;=Catégorie!$B$6)),
             IF(D169="H",Catégorie!$D$6,Catégorie!$E$6),
          IF(
            ((J169&lt;=Catégorie!$C$5)*(J169&gt;=Catégorie!$B$5)),
             IF(D169="H",Catégorie!$D$5,Catégorie!$E$5),
          IF(
            ((J169&lt;=Catégorie!$C$4)*(J169&gt;=Catégorie!$B$4)),
             IF(D169="H",Catégorie!$D$4,Catégorie!$E$4),
          IF(
            ((J169&lt;=Catégorie!$C$3)*(J169&gt;=Catégorie!$B$3)),
             IF(D169="H",Catégorie!$D$3,Catégorie!$E$3),
            )
            )
            )
        ),
 IF(
       J169&lt;=Catégorie!$C$10,
        IF(D169="H",Catégorie!$D$10,Catégorie!$E$10),
          IF(
            ((J169&lt;=Catégorie!$C$9)*(J169&gt;=Catégorie!$B$9)),
             IF(D169="H",Catégorie!$D$9,Catégorie!$E$9),
          IF(
            ((J169&lt;=Catégorie!$C$8)*(J169&gt;=Catégorie!$B$8)),
             IF(D169="H",Catégorie!$D$8,Catégorie!$E$8),
          IF(
            ((J169&lt;=Catégorie!$C$7)*(J169&gt;=Catégorie!$B$7)),
             IF(D169="H",Catégorie!$D$7,Catégorie!$E$7),
   )
   )
   )
 )
)</f>
        <v>VH2</v>
      </c>
      <c r="I169" s="160"/>
      <c r="J169" s="160">
        <v>1967</v>
      </c>
      <c r="K169" s="160"/>
      <c r="L169" s="160" t="s">
        <v>192</v>
      </c>
      <c r="M169" s="160" t="s">
        <v>192</v>
      </c>
      <c r="N169" s="173" t="s">
        <v>562</v>
      </c>
      <c r="O169" s="168" t="str">
        <f>IF(J169="","An !", IF(((D169&lt;&gt;"H") * (D169&lt;&gt;"F")),"Sexe !",
IF(J169&lt;=Catégorie!$C$14,Catégorie!$D$14,IF(((J169&gt;=Catégorie!$B$13)*(J169&lt;=Catégorie!$C$13)),Catégorie!$D$13,"Inconnu"))
))</f>
        <v>CAT2</v>
      </c>
      <c r="P169">
        <v>157</v>
      </c>
    </row>
    <row r="170" spans="1:16" ht="20.100000000000001" customHeight="1" x14ac:dyDescent="0.2">
      <c r="A170" s="177">
        <v>658</v>
      </c>
      <c r="B170" s="170" t="s">
        <v>563</v>
      </c>
      <c r="C170" s="160" t="s">
        <v>111</v>
      </c>
      <c r="D170" s="160" t="s">
        <v>659</v>
      </c>
      <c r="E170" s="171"/>
      <c r="F170" s="171"/>
      <c r="G170" s="171"/>
      <c r="H170" s="168" t="str">
        <f>IF(O170=Catégorie!$D$13,
    IF(
            ((J170&lt;=Catégorie!$C$6)*(J170&gt;=Catégorie!$B$6)),
             IF(D170="H",Catégorie!$D$6,Catégorie!$E$6),
          IF(
            ((J170&lt;=Catégorie!$C$5)*(J170&gt;=Catégorie!$B$5)),
             IF(D170="H",Catégorie!$D$5,Catégorie!$E$5),
          IF(
            ((J170&lt;=Catégorie!$C$4)*(J170&gt;=Catégorie!$B$4)),
             IF(D170="H",Catégorie!$D$4,Catégorie!$E$4),
          IF(
            ((J170&lt;=Catégorie!$C$3)*(J170&gt;=Catégorie!$B$3)),
             IF(D170="H",Catégorie!$D$3,Catégorie!$E$3),
            )
            )
            )
        ),
 IF(
       J170&lt;=Catégorie!$C$10,
        IF(D170="H",Catégorie!$D$10,Catégorie!$E$10),
          IF(
            ((J170&lt;=Catégorie!$C$9)*(J170&gt;=Catégorie!$B$9)),
             IF(D170="H",Catégorie!$D$9,Catégorie!$E$9),
          IF(
            ((J170&lt;=Catégorie!$C$8)*(J170&gt;=Catégorie!$B$8)),
             IF(D170="H",Catégorie!$D$8,Catégorie!$E$8),
          IF(
            ((J170&lt;=Catégorie!$C$7)*(J170&gt;=Catégorie!$B$7)),
             IF(D170="H",Catégorie!$D$7,Catégorie!$E$7),
   )
   )
   )
 )
)</f>
        <v>SF</v>
      </c>
      <c r="I170" s="160"/>
      <c r="J170" s="160">
        <v>1988</v>
      </c>
      <c r="K170" s="160"/>
      <c r="L170" s="160" t="s">
        <v>192</v>
      </c>
      <c r="M170" s="160" t="s">
        <v>192</v>
      </c>
      <c r="N170" s="173" t="s">
        <v>564</v>
      </c>
      <c r="O170" s="168" t="str">
        <f>IF(J170="","An !", IF(((D170&lt;&gt;"H") * (D170&lt;&gt;"F")),"Sexe !",
IF(J170&lt;=Catégorie!$C$14,Catégorie!$D$14,IF(((J170&gt;=Catégorie!$B$13)*(J170&lt;=Catégorie!$C$13)),Catégorie!$D$13,"Inconnu"))
))</f>
        <v>CAT1</v>
      </c>
      <c r="P170">
        <v>158</v>
      </c>
    </row>
    <row r="171" spans="1:16" ht="20.100000000000001" customHeight="1" x14ac:dyDescent="0.2">
      <c r="A171" s="177">
        <v>659</v>
      </c>
      <c r="B171" s="170" t="s">
        <v>565</v>
      </c>
      <c r="C171" s="160" t="s">
        <v>69</v>
      </c>
      <c r="D171" s="160" t="s">
        <v>658</v>
      </c>
      <c r="E171" s="171"/>
      <c r="F171" s="171"/>
      <c r="G171" s="171"/>
      <c r="H171" s="168" t="str">
        <f>IF(O171=Catégorie!$D$13,
    IF(
            ((J171&lt;=Catégorie!$C$6)*(J171&gt;=Catégorie!$B$6)),
             IF(D171="H",Catégorie!$D$6,Catégorie!$E$6),
          IF(
            ((J171&lt;=Catégorie!$C$5)*(J171&gt;=Catégorie!$B$5)),
             IF(D171="H",Catégorie!$D$5,Catégorie!$E$5),
          IF(
            ((J171&lt;=Catégorie!$C$4)*(J171&gt;=Catégorie!$B$4)),
             IF(D171="H",Catégorie!$D$4,Catégorie!$E$4),
          IF(
            ((J171&lt;=Catégorie!$C$3)*(J171&gt;=Catégorie!$B$3)),
             IF(D171="H",Catégorie!$D$3,Catégorie!$E$3),
            )
            )
            )
        ),
 IF(
       J171&lt;=Catégorie!$C$10,
        IF(D171="H",Catégorie!$D$10,Catégorie!$E$10),
          IF(
            ((J171&lt;=Catégorie!$C$9)*(J171&gt;=Catégorie!$B$9)),
             IF(D171="H",Catégorie!$D$9,Catégorie!$E$9),
          IF(
            ((J171&lt;=Catégorie!$C$8)*(J171&gt;=Catégorie!$B$8)),
             IF(D171="H",Catégorie!$D$8,Catégorie!$E$8),
          IF(
            ((J171&lt;=Catégorie!$C$7)*(J171&gt;=Catégorie!$B$7)),
             IF(D171="H",Catégorie!$D$7,Catégorie!$E$7),
   )
   )
   )
 )
)</f>
        <v>VH2</v>
      </c>
      <c r="I171" s="160"/>
      <c r="J171" s="160">
        <v>1965</v>
      </c>
      <c r="K171" s="160">
        <v>1420325</v>
      </c>
      <c r="L171" s="160" t="s">
        <v>192</v>
      </c>
      <c r="M171" s="160" t="s">
        <v>192</v>
      </c>
      <c r="N171" s="173" t="s">
        <v>564</v>
      </c>
      <c r="O171" s="168" t="str">
        <f>IF(J171="","An !", IF(((D171&lt;&gt;"H") * (D171&lt;&gt;"F")),"Sexe !",
IF(J171&lt;=Catégorie!$C$14,Catégorie!$D$14,IF(((J171&gt;=Catégorie!$B$13)*(J171&lt;=Catégorie!$C$13)),Catégorie!$D$13,"Inconnu"))
))</f>
        <v>CAT2</v>
      </c>
      <c r="P171">
        <v>159</v>
      </c>
    </row>
    <row r="172" spans="1:16" ht="20.100000000000001" customHeight="1" x14ac:dyDescent="0.2">
      <c r="A172" s="177">
        <v>660</v>
      </c>
      <c r="B172" s="170" t="s">
        <v>566</v>
      </c>
      <c r="C172" s="160" t="s">
        <v>567</v>
      </c>
      <c r="D172" s="160" t="s">
        <v>659</v>
      </c>
      <c r="E172" s="171"/>
      <c r="F172" s="171"/>
      <c r="G172" s="171"/>
      <c r="H172" s="168" t="str">
        <f>IF(O172=Catégorie!$D$13,
    IF(
            ((J172&lt;=Catégorie!$C$6)*(J172&gt;=Catégorie!$B$6)),
             IF(D172="H",Catégorie!$D$6,Catégorie!$E$6),
          IF(
            ((J172&lt;=Catégorie!$C$5)*(J172&gt;=Catégorie!$B$5)),
             IF(D172="H",Catégorie!$D$5,Catégorie!$E$5),
          IF(
            ((J172&lt;=Catégorie!$C$4)*(J172&gt;=Catégorie!$B$4)),
             IF(D172="H",Catégorie!$D$4,Catégorie!$E$4),
          IF(
            ((J172&lt;=Catégorie!$C$3)*(J172&gt;=Catégorie!$B$3)),
             IF(D172="H",Catégorie!$D$3,Catégorie!$E$3),
            )
            )
            )
        ),
 IF(
       J172&lt;=Catégorie!$C$10,
        IF(D172="H",Catégorie!$D$10,Catégorie!$E$10),
          IF(
            ((J172&lt;=Catégorie!$C$9)*(J172&gt;=Catégorie!$B$9)),
             IF(D172="H",Catégorie!$D$9,Catégorie!$E$9),
          IF(
            ((J172&lt;=Catégorie!$C$8)*(J172&gt;=Catégorie!$B$8)),
             IF(D172="H",Catégorie!$D$8,Catégorie!$E$8),
          IF(
            ((J172&lt;=Catégorie!$C$7)*(J172&gt;=Catégorie!$B$7)),
             IF(D172="H",Catégorie!$D$7,Catégorie!$E$7),
   )
   )
   )
 )
)</f>
        <v>SF</v>
      </c>
      <c r="I172" s="160"/>
      <c r="J172" s="160">
        <v>1981</v>
      </c>
      <c r="K172" s="160"/>
      <c r="L172" s="160" t="s">
        <v>192</v>
      </c>
      <c r="M172" s="160" t="s">
        <v>192</v>
      </c>
      <c r="N172" s="173" t="s">
        <v>568</v>
      </c>
      <c r="O172" s="168" t="str">
        <f>IF(J172="","An !", IF(((D172&lt;&gt;"H") * (D172&lt;&gt;"F")),"Sexe !",
IF(J172&lt;=Catégorie!$C$14,Catégorie!$D$14,IF(((J172&gt;=Catégorie!$B$13)*(J172&lt;=Catégorie!$C$13)),Catégorie!$D$13,"Inconnu"))
))</f>
        <v>CAT1</v>
      </c>
      <c r="P172">
        <v>160</v>
      </c>
    </row>
    <row r="173" spans="1:16" ht="20.100000000000001" customHeight="1" x14ac:dyDescent="0.2">
      <c r="A173" s="196">
        <v>661</v>
      </c>
      <c r="B173" s="195" t="s">
        <v>569</v>
      </c>
      <c r="C173" s="160" t="s">
        <v>570</v>
      </c>
      <c r="D173" s="160" t="s">
        <v>658</v>
      </c>
      <c r="E173" s="171"/>
      <c r="F173" s="171"/>
      <c r="G173" s="171"/>
      <c r="H173" s="168" t="str">
        <f>IF(O173=Catégorie!$D$13,
    IF(
            ((J173&lt;=Catégorie!$C$6)*(J173&gt;=Catégorie!$B$6)),
             IF(D173="H",Catégorie!$D$6,Catégorie!$E$6),
          IF(
            ((J173&lt;=Catégorie!$C$5)*(J173&gt;=Catégorie!$B$5)),
             IF(D173="H",Catégorie!$D$5,Catégorie!$E$5),
          IF(
            ((J173&lt;=Catégorie!$C$4)*(J173&gt;=Catégorie!$B$4)),
             IF(D173="H",Catégorie!$D$4,Catégorie!$E$4),
          IF(
            ((J173&lt;=Catégorie!$C$3)*(J173&gt;=Catégorie!$B$3)),
             IF(D173="H",Catégorie!$D$3,Catégorie!$E$3),
            )
            )
            )
        ),
 IF(
       J173&lt;=Catégorie!$C$10,
        IF(D173="H",Catégorie!$D$10,Catégorie!$E$10),
          IF(
            ((J173&lt;=Catégorie!$C$9)*(J173&gt;=Catégorie!$B$9)),
             IF(D173="H",Catégorie!$D$9,Catégorie!$E$9),
          IF(
            ((J173&lt;=Catégorie!$C$8)*(J173&gt;=Catégorie!$B$8)),
             IF(D173="H",Catégorie!$D$8,Catégorie!$E$8),
          IF(
            ((J173&lt;=Catégorie!$C$7)*(J173&gt;=Catégorie!$B$7)),
             IF(D173="H",Catégorie!$D$7,Catégorie!$E$7),
   )
   )
   )
 )
)</f>
        <v>CG</v>
      </c>
      <c r="I173" s="160"/>
      <c r="J173" s="160">
        <v>2000</v>
      </c>
      <c r="K173" s="160"/>
      <c r="L173" s="160" t="s">
        <v>192</v>
      </c>
      <c r="M173" s="160" t="s">
        <v>192</v>
      </c>
      <c r="N173" s="173" t="s">
        <v>571</v>
      </c>
      <c r="O173" s="168" t="str">
        <f>IF(J173="","An !", IF(((D173&lt;&gt;"H") * (D173&lt;&gt;"F")),"Sexe !",
IF(J173&lt;=Catégorie!$C$14,Catégorie!$D$14,IF(((J173&gt;=Catégorie!$B$13)*(J173&lt;=Catégorie!$C$13)),Catégorie!$D$13,"Inconnu"))
))</f>
        <v>CAT1</v>
      </c>
      <c r="P173">
        <v>161</v>
      </c>
    </row>
    <row r="174" spans="1:16" ht="20.100000000000001" customHeight="1" x14ac:dyDescent="0.2">
      <c r="A174" s="177">
        <v>662</v>
      </c>
      <c r="B174" s="170" t="s">
        <v>572</v>
      </c>
      <c r="C174" s="160" t="s">
        <v>32</v>
      </c>
      <c r="D174" s="160" t="s">
        <v>658</v>
      </c>
      <c r="E174" s="171"/>
      <c r="F174" s="171"/>
      <c r="G174" s="171"/>
      <c r="H174" s="168" t="str">
        <f>IF(O174=Catégorie!$D$13,
    IF(
            ((J174&lt;=Catégorie!$C$6)*(J174&gt;=Catégorie!$B$6)),
             IF(D174="H",Catégorie!$D$6,Catégorie!$E$6),
          IF(
            ((J174&lt;=Catégorie!$C$5)*(J174&gt;=Catégorie!$B$5)),
             IF(D174="H",Catégorie!$D$5,Catégorie!$E$5),
          IF(
            ((J174&lt;=Catégorie!$C$4)*(J174&gt;=Catégorie!$B$4)),
             IF(D174="H",Catégorie!$D$4,Catégorie!$E$4),
          IF(
            ((J174&lt;=Catégorie!$C$3)*(J174&gt;=Catégorie!$B$3)),
             IF(D174="H",Catégorie!$D$3,Catégorie!$E$3),
            )
            )
            )
        ),
 IF(
       J174&lt;=Catégorie!$C$10,
        IF(D174="H",Catégorie!$D$10,Catégorie!$E$10),
          IF(
            ((J174&lt;=Catégorie!$C$9)*(J174&gt;=Catégorie!$B$9)),
             IF(D174="H",Catégorie!$D$9,Catégorie!$E$9),
          IF(
            ((J174&lt;=Catégorie!$C$8)*(J174&gt;=Catégorie!$B$8)),
             IF(D174="H",Catégorie!$D$8,Catégorie!$E$8),
          IF(
            ((J174&lt;=Catégorie!$C$7)*(J174&gt;=Catégorie!$B$7)),
             IF(D174="H",Catégorie!$D$7,Catégorie!$E$7),
   )
   )
   )
 )
)</f>
        <v>VH1</v>
      </c>
      <c r="I174" s="160"/>
      <c r="J174" s="160">
        <v>1976</v>
      </c>
      <c r="K174" s="160"/>
      <c r="L174" s="160" t="s">
        <v>192</v>
      </c>
      <c r="M174" s="160" t="s">
        <v>192</v>
      </c>
      <c r="N174" s="174" t="s">
        <v>573</v>
      </c>
      <c r="O174" s="168" t="str">
        <f>IF(J174="","An !", IF(((D174&lt;&gt;"H") * (D174&lt;&gt;"F")),"Sexe !",
IF(J174&lt;=Catégorie!$C$14,Catégorie!$D$14,IF(((J174&gt;=Catégorie!$B$13)*(J174&lt;=Catégorie!$C$13)),Catégorie!$D$13,"Inconnu"))
))</f>
        <v>CAT2</v>
      </c>
      <c r="P174">
        <v>162</v>
      </c>
    </row>
    <row r="175" spans="1:16" ht="20.100000000000001" customHeight="1" x14ac:dyDescent="0.2">
      <c r="A175" s="177">
        <v>663</v>
      </c>
      <c r="B175" s="170" t="s">
        <v>574</v>
      </c>
      <c r="C175" s="160" t="s">
        <v>62</v>
      </c>
      <c r="D175" s="160" t="s">
        <v>658</v>
      </c>
      <c r="E175" s="172"/>
      <c r="F175" s="172"/>
      <c r="G175" s="172"/>
      <c r="H175" s="168" t="str">
        <f>IF(O175=Catégorie!$D$13,
    IF(
            ((J175&lt;=Catégorie!$C$6)*(J175&gt;=Catégorie!$B$6)),
             IF(D175="H",Catégorie!$D$6,Catégorie!$E$6),
          IF(
            ((J175&lt;=Catégorie!$C$5)*(J175&gt;=Catégorie!$B$5)),
             IF(D175="H",Catégorie!$D$5,Catégorie!$E$5),
          IF(
            ((J175&lt;=Catégorie!$C$4)*(J175&gt;=Catégorie!$B$4)),
             IF(D175="H",Catégorie!$D$4,Catégorie!$E$4),
          IF(
            ((J175&lt;=Catégorie!$C$3)*(J175&gt;=Catégorie!$B$3)),
             IF(D175="H",Catégorie!$D$3,Catégorie!$E$3),
            )
            )
            )
        ),
 IF(
       J175&lt;=Catégorie!$C$10,
        IF(D175="H",Catégorie!$D$10,Catégorie!$E$10),
          IF(
            ((J175&lt;=Catégorie!$C$9)*(J175&gt;=Catégorie!$B$9)),
             IF(D175="H",Catégorie!$D$9,Catégorie!$E$9),
          IF(
            ((J175&lt;=Catégorie!$C$8)*(J175&gt;=Catégorie!$B$8)),
             IF(D175="H",Catégorie!$D$8,Catégorie!$E$8),
          IF(
            ((J175&lt;=Catégorie!$C$7)*(J175&gt;=Catégorie!$B$7)),
             IF(D175="H",Catégorie!$D$7,Catégorie!$E$7),
   )
   )
   )
 )
)</f>
        <v>SH</v>
      </c>
      <c r="I175" s="160"/>
      <c r="J175" s="160">
        <v>1983</v>
      </c>
      <c r="K175" s="160"/>
      <c r="L175" s="160" t="s">
        <v>192</v>
      </c>
      <c r="M175" s="160" t="s">
        <v>192</v>
      </c>
      <c r="N175" s="174" t="s">
        <v>575</v>
      </c>
      <c r="O175" s="168" t="str">
        <f>IF(J175="","An !", IF(((D175&lt;&gt;"H") * (D175&lt;&gt;"F")),"Sexe !",
IF(J175&lt;=Catégorie!$C$14,Catégorie!$D$14,IF(((J175&gt;=Catégorie!$B$13)*(J175&lt;=Catégorie!$C$13)),Catégorie!$D$13,"Inconnu"))
))</f>
        <v>CAT1</v>
      </c>
      <c r="P175">
        <v>163</v>
      </c>
    </row>
    <row r="176" spans="1:16" ht="20.100000000000001" customHeight="1" x14ac:dyDescent="0.2">
      <c r="A176" s="177">
        <v>664</v>
      </c>
      <c r="B176" s="170" t="s">
        <v>576</v>
      </c>
      <c r="C176" s="160" t="s">
        <v>69</v>
      </c>
      <c r="D176" s="160" t="s">
        <v>658</v>
      </c>
      <c r="E176" s="172"/>
      <c r="F176" s="172"/>
      <c r="G176" s="172"/>
      <c r="H176" s="168" t="str">
        <f>IF(O176=Catégorie!$D$13,
    IF(
            ((J176&lt;=Catégorie!$C$6)*(J176&gt;=Catégorie!$B$6)),
             IF(D176="H",Catégorie!$D$6,Catégorie!$E$6),
          IF(
            ((J176&lt;=Catégorie!$C$5)*(J176&gt;=Catégorie!$B$5)),
             IF(D176="H",Catégorie!$D$5,Catégorie!$E$5),
          IF(
            ((J176&lt;=Catégorie!$C$4)*(J176&gt;=Catégorie!$B$4)),
             IF(D176="H",Catégorie!$D$4,Catégorie!$E$4),
          IF(
            ((J176&lt;=Catégorie!$C$3)*(J176&gt;=Catégorie!$B$3)),
             IF(D176="H",Catégorie!$D$3,Catégorie!$E$3),
            )
            )
            )
        ),
 IF(
       J176&lt;=Catégorie!$C$10,
        IF(D176="H",Catégorie!$D$10,Catégorie!$E$10),
          IF(
            ((J176&lt;=Catégorie!$C$9)*(J176&gt;=Catégorie!$B$9)),
             IF(D176="H",Catégorie!$D$9,Catégorie!$E$9),
          IF(
            ((J176&lt;=Catégorie!$C$8)*(J176&gt;=Catégorie!$B$8)),
             IF(D176="H",Catégorie!$D$8,Catégorie!$E$8),
          IF(
            ((J176&lt;=Catégorie!$C$7)*(J176&gt;=Catégorie!$B$7)),
             IF(D176="H",Catégorie!$D$7,Catégorie!$E$7),
   )
   )
   )
 )
)</f>
        <v>VH1</v>
      </c>
      <c r="I176" s="160"/>
      <c r="J176" s="160">
        <v>1968</v>
      </c>
      <c r="K176" s="160"/>
      <c r="L176" s="160" t="s">
        <v>192</v>
      </c>
      <c r="M176" s="160" t="s">
        <v>192</v>
      </c>
      <c r="N176" s="174" t="s">
        <v>577</v>
      </c>
      <c r="O176" s="168" t="str">
        <f>IF(J176="","An !", IF(((D176&lt;&gt;"H") * (D176&lt;&gt;"F")),"Sexe !",
IF(J176&lt;=Catégorie!$C$14,Catégorie!$D$14,IF(((J176&gt;=Catégorie!$B$13)*(J176&lt;=Catégorie!$C$13)),Catégorie!$D$13,"Inconnu"))
))</f>
        <v>CAT2</v>
      </c>
      <c r="P176">
        <v>164</v>
      </c>
    </row>
    <row r="177" spans="1:16" ht="20.100000000000001" customHeight="1" x14ac:dyDescent="0.2">
      <c r="A177" s="177">
        <v>665</v>
      </c>
      <c r="B177" s="170" t="s">
        <v>682</v>
      </c>
      <c r="C177" s="160" t="s">
        <v>39</v>
      </c>
      <c r="D177" s="160" t="s">
        <v>658</v>
      </c>
      <c r="E177" s="172"/>
      <c r="F177" s="172"/>
      <c r="G177" s="172"/>
      <c r="H177" s="168" t="str">
        <f>IF(O177=Catégorie!$D$13,
    IF(
            ((J177&lt;=Catégorie!$C$6)*(J177&gt;=Catégorie!$B$6)),
             IF(D177="H",Catégorie!$D$6,Catégorie!$E$6),
          IF(
            ((J177&lt;=Catégorie!$C$5)*(J177&gt;=Catégorie!$B$5)),
             IF(D177="H",Catégorie!$D$5,Catégorie!$E$5),
          IF(
            ((J177&lt;=Catégorie!$C$4)*(J177&gt;=Catégorie!$B$4)),
             IF(D177="H",Catégorie!$D$4,Catégorie!$E$4),
          IF(
            ((J177&lt;=Catégorie!$C$3)*(J177&gt;=Catégorie!$B$3)),
             IF(D177="H",Catégorie!$D$3,Catégorie!$E$3),
            )
            )
            )
        ),
 IF(
       J177&lt;=Catégorie!$C$10,
        IF(D177="H",Catégorie!$D$10,Catégorie!$E$10),
          IF(
            ((J177&lt;=Catégorie!$C$9)*(J177&gt;=Catégorie!$B$9)),
             IF(D177="H",Catégorie!$D$9,Catégorie!$E$9),
          IF(
            ((J177&lt;=Catégorie!$C$8)*(J177&gt;=Catégorie!$B$8)),
             IF(D177="H",Catégorie!$D$8,Catégorie!$E$8),
          IF(
            ((J177&lt;=Catégorie!$C$7)*(J177&gt;=Catégorie!$B$7)),
             IF(D177="H",Catégorie!$D$7,Catégorie!$E$7),
   )
   )
   )
 )
)</f>
        <v>VH1</v>
      </c>
      <c r="I177" s="160"/>
      <c r="J177" s="160">
        <v>1970</v>
      </c>
      <c r="K177" s="160"/>
      <c r="L177" s="160" t="s">
        <v>34</v>
      </c>
      <c r="M177" s="160" t="s">
        <v>34</v>
      </c>
      <c r="N177" s="174"/>
      <c r="O177" s="168" t="str">
        <f>IF(J177="","An !", IF(((D177&lt;&gt;"H") * (D177&lt;&gt;"F")),"Sexe !",
IF(J177&lt;=Catégorie!$C$14,Catégorie!$D$14,IF(((J177&gt;=Catégorie!$B$13)*(J177&lt;=Catégorie!$C$13)),Catégorie!$D$13,"Inconnu"))
))</f>
        <v>CAT2</v>
      </c>
      <c r="P177">
        <v>165</v>
      </c>
    </row>
    <row r="178" spans="1:16" ht="20.100000000000001" customHeight="1" x14ac:dyDescent="0.2">
      <c r="A178" s="177">
        <v>666</v>
      </c>
      <c r="B178" s="170" t="s">
        <v>675</v>
      </c>
      <c r="C178" s="171" t="s">
        <v>676</v>
      </c>
      <c r="D178" s="171" t="s">
        <v>658</v>
      </c>
      <c r="E178" s="172"/>
      <c r="F178" s="172"/>
      <c r="G178" s="172"/>
      <c r="H178" s="168" t="str">
        <f>IF(O178=Catégorie!$D$13,
    IF(
            ((J178&lt;=Catégorie!$C$6)*(J178&gt;=Catégorie!$B$6)),
             IF(D178="H",Catégorie!$D$6,Catégorie!$E$6),
          IF(
            ((J178&lt;=Catégorie!$C$5)*(J178&gt;=Catégorie!$B$5)),
             IF(D178="H",Catégorie!$D$5,Catégorie!$E$5),
          IF(
            ((J178&lt;=Catégorie!$C$4)*(J178&gt;=Catégorie!$B$4)),
             IF(D178="H",Catégorie!$D$4,Catégorie!$E$4),
          IF(
            ((J178&lt;=Catégorie!$C$3)*(J178&gt;=Catégorie!$B$3)),
             IF(D178="H",Catégorie!$D$3,Catégorie!$E$3),
            )
            )
            )
        ),
 IF(
       J178&lt;=Catégorie!$C$10,
        IF(D178="H",Catégorie!$D$10,Catégorie!$E$10),
          IF(
            ((J178&lt;=Catégorie!$C$9)*(J178&gt;=Catégorie!$B$9)),
             IF(D178="H",Catégorie!$D$9,Catégorie!$E$9),
          IF(
            ((J178&lt;=Catégorie!$C$8)*(J178&gt;=Catégorie!$B$8)),
             IF(D178="H",Catégorie!$D$8,Catégorie!$E$8),
          IF(
            ((J178&lt;=Catégorie!$C$7)*(J178&gt;=Catégorie!$B$7)),
             IF(D178="H",Catégorie!$D$7,Catégorie!$E$7),
   )
   )
   )
 )
)</f>
        <v>CG</v>
      </c>
      <c r="I178" s="160"/>
      <c r="J178" s="160">
        <v>2000</v>
      </c>
      <c r="K178" s="160">
        <v>6060011630</v>
      </c>
      <c r="L178" s="160"/>
      <c r="M178" s="160" t="s">
        <v>192</v>
      </c>
      <c r="N178" s="174" t="s">
        <v>677</v>
      </c>
      <c r="O178" s="168" t="str">
        <f>IF(J178="","An !", IF(((D178&lt;&gt;"H") * (D178&lt;&gt;"F")),"Sexe !",
IF(J178&lt;=Catégorie!$C$14,Catégorie!$D$14,IF(((J178&gt;=Catégorie!$B$13)*(J178&lt;=Catégorie!$C$13)),Catégorie!$D$13,"Inconnu"))
))</f>
        <v>CAT1</v>
      </c>
      <c r="P178">
        <v>166</v>
      </c>
    </row>
    <row r="179" spans="1:16" ht="20.100000000000001" customHeight="1" x14ac:dyDescent="0.2">
      <c r="A179" s="177">
        <v>667</v>
      </c>
      <c r="B179" s="170" t="s">
        <v>680</v>
      </c>
      <c r="C179" s="171" t="s">
        <v>681</v>
      </c>
      <c r="D179" s="171" t="s">
        <v>659</v>
      </c>
      <c r="E179" s="172"/>
      <c r="F179" s="172"/>
      <c r="G179" s="172"/>
      <c r="H179" s="168" t="str">
        <f>IF(O179=Catégorie!$D$13,
    IF(
            ((J179&lt;=Catégorie!$C$6)*(J179&gt;=Catégorie!$B$6)),
             IF(D179="H",Catégorie!$D$6,Catégorie!$E$6),
          IF(
            ((J179&lt;=Catégorie!$C$5)*(J179&gt;=Catégorie!$B$5)),
             IF(D179="H",Catégorie!$D$5,Catégorie!$E$5),
          IF(
            ((J179&lt;=Catégorie!$C$4)*(J179&gt;=Catégorie!$B$4)),
             IF(D179="H",Catégorie!$D$4,Catégorie!$E$4),
          IF(
            ((J179&lt;=Catégorie!$C$3)*(J179&gt;=Catégorie!$B$3)),
             IF(D179="H",Catégorie!$D$3,Catégorie!$E$3),
            )
            )
            )
        ),
 IF(
       J179&lt;=Catégorie!$C$10,
        IF(D179="H",Catégorie!$D$10,Catégorie!$E$10),
          IF(
            ((J179&lt;=Catégorie!$C$9)*(J179&gt;=Catégorie!$B$9)),
             IF(D179="H",Catégorie!$D$9,Catégorie!$E$9),
          IF(
            ((J179&lt;=Catégorie!$C$8)*(J179&gt;=Catégorie!$B$8)),
             IF(D179="H",Catégorie!$D$8,Catégorie!$E$8),
          IF(
            ((J179&lt;=Catégorie!$C$7)*(J179&gt;=Catégorie!$B$7)),
             IF(D179="H",Catégorie!$D$7,Catégorie!$E$7),
   )
   )
   )
 )
)</f>
        <v>VF1</v>
      </c>
      <c r="I179" s="160"/>
      <c r="J179" s="160">
        <v>1972</v>
      </c>
      <c r="K179" s="160"/>
      <c r="L179" s="160"/>
      <c r="M179" s="160"/>
      <c r="N179" s="173"/>
      <c r="O179" s="168" t="str">
        <f>IF(J179="","An !", IF(((D179&lt;&gt;"H") * (D179&lt;&gt;"F")),"Sexe !",
IF(J179&lt;=Catégorie!$C$14,Catégorie!$D$14,IF(((J179&gt;=Catégorie!$B$13)*(J179&lt;=Catégorie!$C$13)),Catégorie!$D$13,"Inconnu"))
))</f>
        <v>CAT2</v>
      </c>
      <c r="P179">
        <v>167</v>
      </c>
    </row>
    <row r="180" spans="1:16" ht="20.100000000000001" customHeight="1" x14ac:dyDescent="0.2">
      <c r="A180" s="177">
        <v>668</v>
      </c>
      <c r="B180" s="170" t="s">
        <v>684</v>
      </c>
      <c r="C180" s="171" t="s">
        <v>685</v>
      </c>
      <c r="D180" s="171" t="s">
        <v>658</v>
      </c>
      <c r="E180" s="172"/>
      <c r="F180" s="172"/>
      <c r="G180" s="172"/>
      <c r="H180" s="168" t="str">
        <f>IF(O180=Catégorie!$D$13,
    IF(
            ((J180&lt;=Catégorie!$C$6)*(J180&gt;=Catégorie!$B$6)),
             IF(D180="H",Catégorie!$D$6,Catégorie!$E$6),
          IF(
            ((J180&lt;=Catégorie!$C$5)*(J180&gt;=Catégorie!$B$5)),
             IF(D180="H",Catégorie!$D$5,Catégorie!$E$5),
          IF(
            ((J180&lt;=Catégorie!$C$4)*(J180&gt;=Catégorie!$B$4)),
             IF(D180="H",Catégorie!$D$4,Catégorie!$E$4),
          IF(
            ((J180&lt;=Catégorie!$C$3)*(J180&gt;=Catégorie!$B$3)),
             IF(D180="H",Catégorie!$D$3,Catégorie!$E$3),
            )
            )
            )
        ),
 IF(
       J180&lt;=Catégorie!$C$10,
        IF(D180="H",Catégorie!$D$10,Catégorie!$E$10),
          IF(
            ((J180&lt;=Catégorie!$C$9)*(J180&gt;=Catégorie!$B$9)),
             IF(D180="H",Catégorie!$D$9,Catégorie!$E$9),
          IF(
            ((J180&lt;=Catégorie!$C$8)*(J180&gt;=Catégorie!$B$8)),
             IF(D180="H",Catégorie!$D$8,Catégorie!$E$8),
          IF(
            ((J180&lt;=Catégorie!$C$7)*(J180&gt;=Catégorie!$B$7)),
             IF(D180="H",Catégorie!$D$7,Catégorie!$E$7),
   )
   )
   )
 )
)</f>
        <v>VH3</v>
      </c>
      <c r="I180" s="160"/>
      <c r="J180" s="160">
        <v>1950</v>
      </c>
      <c r="K180" s="160"/>
      <c r="L180" s="160"/>
      <c r="M180" s="160"/>
      <c r="N180" s="173"/>
      <c r="O180" s="168" t="str">
        <f>IF(J180="","An !", IF(((D180&lt;&gt;"H") * (D180&lt;&gt;"F")),"Sexe !",
IF(J180&lt;=Catégorie!$C$14,Catégorie!$D$14,IF(((J180&gt;=Catégorie!$B$13)*(J180&lt;=Catégorie!$C$13)),Catégorie!$D$13,"Inconnu"))
))</f>
        <v>CAT2</v>
      </c>
      <c r="P180">
        <v>168</v>
      </c>
    </row>
    <row r="181" spans="1:16" ht="20.100000000000001" customHeight="1" x14ac:dyDescent="0.2">
      <c r="A181" s="177">
        <v>669</v>
      </c>
      <c r="B181" s="170" t="s">
        <v>686</v>
      </c>
      <c r="C181" s="171" t="s">
        <v>687</v>
      </c>
      <c r="D181" s="171" t="s">
        <v>658</v>
      </c>
      <c r="E181" s="172"/>
      <c r="F181" s="172"/>
      <c r="G181" s="172"/>
      <c r="H181" s="168" t="str">
        <f>IF(O181=Catégorie!$D$13,
    IF(
            ((J181&lt;=Catégorie!$C$6)*(J181&gt;=Catégorie!$B$6)),
             IF(D181="H",Catégorie!$D$6,Catégorie!$E$6),
          IF(
            ((J181&lt;=Catégorie!$C$5)*(J181&gt;=Catégorie!$B$5)),
             IF(D181="H",Catégorie!$D$5,Catégorie!$E$5),
          IF(
            ((J181&lt;=Catégorie!$C$4)*(J181&gt;=Catégorie!$B$4)),
             IF(D181="H",Catégorie!$D$4,Catégorie!$E$4),
          IF(
            ((J181&lt;=Catégorie!$C$3)*(J181&gt;=Catégorie!$B$3)),
             IF(D181="H",Catégorie!$D$3,Catégorie!$E$3),
            )
            )
            )
        ),
 IF(
       J181&lt;=Catégorie!$C$10,
        IF(D181="H",Catégorie!$D$10,Catégorie!$E$10),
          IF(
            ((J181&lt;=Catégorie!$C$9)*(J181&gt;=Catégorie!$B$9)),
             IF(D181="H",Catégorie!$D$9,Catégorie!$E$9),
          IF(
            ((J181&lt;=Catégorie!$C$8)*(J181&gt;=Catégorie!$B$8)),
             IF(D181="H",Catégorie!$D$8,Catégorie!$E$8),
          IF(
            ((J181&lt;=Catégorie!$C$7)*(J181&gt;=Catégorie!$B$7)),
             IF(D181="H",Catégorie!$D$7,Catégorie!$E$7),
   )
   )
   )
 )
)</f>
        <v>EH</v>
      </c>
      <c r="I181" s="160"/>
      <c r="J181" s="160">
        <v>1996</v>
      </c>
      <c r="K181" s="160"/>
      <c r="L181" s="160"/>
      <c r="M181" s="160"/>
      <c r="N181" s="173"/>
      <c r="O181" s="168" t="str">
        <f>IF(J181="","An !", IF(((D181&lt;&gt;"H") * (D181&lt;&gt;"F")),"Sexe !",
IF(J181&lt;=Catégorie!$C$14,Catégorie!$D$14,IF(((J181&gt;=Catégorie!$B$13)*(J181&lt;=Catégorie!$C$13)),Catégorie!$D$13,"Inconnu"))
))</f>
        <v>CAT1</v>
      </c>
      <c r="P181">
        <v>169</v>
      </c>
    </row>
    <row r="182" spans="1:16" ht="20.100000000000001" customHeight="1" x14ac:dyDescent="0.2">
      <c r="A182" s="177">
        <v>670</v>
      </c>
      <c r="B182" s="170" t="s">
        <v>504</v>
      </c>
      <c r="C182" s="171" t="s">
        <v>32</v>
      </c>
      <c r="D182" s="171" t="s">
        <v>658</v>
      </c>
      <c r="E182" s="172"/>
      <c r="F182" s="172"/>
      <c r="G182" s="172"/>
      <c r="H182" s="168" t="str">
        <f>IF(O182=Catégorie!$D$13,
    IF(
            ((J182&lt;=Catégorie!$C$6)*(J182&gt;=Catégorie!$B$6)),
             IF(D182="H",Catégorie!$D$6,Catégorie!$E$6),
          IF(
            ((J182&lt;=Catégorie!$C$5)*(J182&gt;=Catégorie!$B$5)),
             IF(D182="H",Catégorie!$D$5,Catégorie!$E$5),
          IF(
            ((J182&lt;=Catégorie!$C$4)*(J182&gt;=Catégorie!$B$4)),
             IF(D182="H",Catégorie!$D$4,Catégorie!$E$4),
          IF(
            ((J182&lt;=Catégorie!$C$3)*(J182&gt;=Catégorie!$B$3)),
             IF(D182="H",Catégorie!$D$3,Catégorie!$E$3),
            )
            )
            )
        ),
 IF(
       J182&lt;=Catégorie!$C$10,
        IF(D182="H",Catégorie!$D$10,Catégorie!$E$10),
          IF(
            ((J182&lt;=Catégorie!$C$9)*(J182&gt;=Catégorie!$B$9)),
             IF(D182="H",Catégorie!$D$9,Catégorie!$E$9),
          IF(
            ((J182&lt;=Catégorie!$C$8)*(J182&gt;=Catégorie!$B$8)),
             IF(D182="H",Catégorie!$D$8,Catégorie!$E$8),
          IF(
            ((J182&lt;=Catégorie!$C$7)*(J182&gt;=Catégorie!$B$7)),
             IF(D182="H",Catégorie!$D$7,Catégorie!$E$7),
   )
   )
   )
 )
)</f>
        <v>VH1</v>
      </c>
      <c r="I182" s="160"/>
      <c r="J182" s="160">
        <v>1970</v>
      </c>
      <c r="K182" s="160"/>
      <c r="L182" s="160"/>
      <c r="M182" s="160"/>
      <c r="N182" s="173"/>
      <c r="O182" s="168" t="str">
        <f>IF(J182="","An !", IF(((D182&lt;&gt;"H") * (D182&lt;&gt;"F")),"Sexe !",
IF(J182&lt;=Catégorie!$C$14,Catégorie!$D$14,IF(((J182&gt;=Catégorie!$B$13)*(J182&lt;=Catégorie!$C$13)),Catégorie!$D$13,"Inconnu"))
))</f>
        <v>CAT2</v>
      </c>
      <c r="P182">
        <v>170</v>
      </c>
    </row>
    <row r="183" spans="1:16" ht="20.100000000000001" customHeight="1" x14ac:dyDescent="0.2">
      <c r="A183" s="177">
        <v>671</v>
      </c>
      <c r="B183" s="170" t="s">
        <v>688</v>
      </c>
      <c r="C183" s="171" t="s">
        <v>65</v>
      </c>
      <c r="D183" s="171" t="s">
        <v>658</v>
      </c>
      <c r="E183" s="172"/>
      <c r="F183" s="172"/>
      <c r="G183" s="172"/>
      <c r="H183" s="168" t="str">
        <f>IF(O183=Catégorie!$D$13,
    IF(
            ((J183&lt;=Catégorie!$C$6)*(J183&gt;=Catégorie!$B$6)),
             IF(D183="H",Catégorie!$D$6,Catégorie!$E$6),
          IF(
            ((J183&lt;=Catégorie!$C$5)*(J183&gt;=Catégorie!$B$5)),
             IF(D183="H",Catégorie!$D$5,Catégorie!$E$5),
          IF(
            ((J183&lt;=Catégorie!$C$4)*(J183&gt;=Catégorie!$B$4)),
             IF(D183="H",Catégorie!$D$4,Catégorie!$E$4),
          IF(
            ((J183&lt;=Catégorie!$C$3)*(J183&gt;=Catégorie!$B$3)),
             IF(D183="H",Catégorie!$D$3,Catégorie!$E$3),
            )
            )
            )
        ),
 IF(
       J183&lt;=Catégorie!$C$10,
        IF(D183="H",Catégorie!$D$10,Catégorie!$E$10),
          IF(
            ((J183&lt;=Catégorie!$C$9)*(J183&gt;=Catégorie!$B$9)),
             IF(D183="H",Catégorie!$D$9,Catégorie!$E$9),
          IF(
            ((J183&lt;=Catégorie!$C$8)*(J183&gt;=Catégorie!$B$8)),
             IF(D183="H",Catégorie!$D$8,Catégorie!$E$8),
          IF(
            ((J183&lt;=Catégorie!$C$7)*(J183&gt;=Catégorie!$B$7)),
             IF(D183="H",Catégorie!$D$7,Catégorie!$E$7),
   )
   )
   )
 )
)</f>
        <v>EH</v>
      </c>
      <c r="I183" s="160"/>
      <c r="J183" s="160">
        <v>1997</v>
      </c>
      <c r="K183" s="160"/>
      <c r="L183" s="160"/>
      <c r="M183" s="160"/>
      <c r="N183" s="174" t="s">
        <v>689</v>
      </c>
      <c r="O183" s="168" t="str">
        <f>IF(J183="","An !", IF(((D183&lt;&gt;"H") * (D183&lt;&gt;"F")),"Sexe !",
IF(J183&lt;=Catégorie!$C$14,Catégorie!$D$14,IF(((J183&gt;=Catégorie!$B$13)*(J183&lt;=Catégorie!$C$13)),Catégorie!$D$13,"Inconnu"))
))</f>
        <v>CAT1</v>
      </c>
      <c r="P183">
        <v>171</v>
      </c>
    </row>
    <row r="184" spans="1:16" ht="20.100000000000001" customHeight="1" x14ac:dyDescent="0.2">
      <c r="A184" s="177">
        <v>672</v>
      </c>
      <c r="B184" s="170" t="s">
        <v>690</v>
      </c>
      <c r="C184" s="171" t="s">
        <v>691</v>
      </c>
      <c r="D184" s="171" t="s">
        <v>659</v>
      </c>
      <c r="E184" s="172"/>
      <c r="F184" s="172"/>
      <c r="G184" s="172"/>
      <c r="H184" s="168" t="str">
        <f>IF(O184=Catégorie!$D$13,
    IF(
            ((J184&lt;=Catégorie!$C$6)*(J184&gt;=Catégorie!$B$6)),
             IF(D184="H",Catégorie!$D$6,Catégorie!$E$6),
          IF(
            ((J184&lt;=Catégorie!$C$5)*(J184&gt;=Catégorie!$B$5)),
             IF(D184="H",Catégorie!$D$5,Catégorie!$E$5),
          IF(
            ((J184&lt;=Catégorie!$C$4)*(J184&gt;=Catégorie!$B$4)),
             IF(D184="H",Catégorie!$D$4,Catégorie!$E$4),
          IF(
            ((J184&lt;=Catégorie!$C$3)*(J184&gt;=Catégorie!$B$3)),
             IF(D184="H",Catégorie!$D$3,Catégorie!$E$3),
            )
            )
            )
        ),
 IF(
       J184&lt;=Catégorie!$C$10,
        IF(D184="H",Catégorie!$D$10,Catégorie!$E$10),
          IF(
            ((J184&lt;=Catégorie!$C$9)*(J184&gt;=Catégorie!$B$9)),
             IF(D184="H",Catégorie!$D$9,Catégorie!$E$9),
          IF(
            ((J184&lt;=Catégorie!$C$8)*(J184&gt;=Catégorie!$B$8)),
             IF(D184="H",Catégorie!$D$8,Catégorie!$E$8),
          IF(
            ((J184&lt;=Catégorie!$C$7)*(J184&gt;=Catégorie!$B$7)),
             IF(D184="H",Catégorie!$D$7,Catégorie!$E$7),
   )
   )
   )
 )
)</f>
        <v>SF</v>
      </c>
      <c r="I184" s="160"/>
      <c r="J184" s="160">
        <v>1988</v>
      </c>
      <c r="K184" s="160"/>
      <c r="L184" s="160"/>
      <c r="M184" s="160"/>
      <c r="N184" s="174" t="s">
        <v>692</v>
      </c>
      <c r="O184" s="168" t="str">
        <f>IF(J184="","An !", IF(((D184&lt;&gt;"H") * (D184&lt;&gt;"F")),"Sexe !",
IF(J184&lt;=Catégorie!$C$14,Catégorie!$D$14,IF(((J184&gt;=Catégorie!$B$13)*(J184&lt;=Catégorie!$C$13)),Catégorie!$D$13,"Inconnu"))
))</f>
        <v>CAT1</v>
      </c>
      <c r="P184">
        <v>172</v>
      </c>
    </row>
    <row r="185" spans="1:16" ht="20.100000000000001" customHeight="1" x14ac:dyDescent="0.2">
      <c r="A185" s="177">
        <v>673</v>
      </c>
      <c r="B185" s="170" t="s">
        <v>693</v>
      </c>
      <c r="C185" s="171" t="s">
        <v>694</v>
      </c>
      <c r="D185" s="171" t="s">
        <v>658</v>
      </c>
      <c r="E185" s="172"/>
      <c r="F185" s="172"/>
      <c r="G185" s="172"/>
      <c r="H185" s="168" t="str">
        <f>IF(O185=Catégorie!$D$13,
    IF(
            ((J185&lt;=Catégorie!$C$6)*(J185&gt;=Catégorie!$B$6)),
             IF(D185="H",Catégorie!$D$6,Catégorie!$E$6),
          IF(
            ((J185&lt;=Catégorie!$C$5)*(J185&gt;=Catégorie!$B$5)),
             IF(D185="H",Catégorie!$D$5,Catégorie!$E$5),
          IF(
            ((J185&lt;=Catégorie!$C$4)*(J185&gt;=Catégorie!$B$4)),
             IF(D185="H",Catégorie!$D$4,Catégorie!$E$4),
          IF(
            ((J185&lt;=Catégorie!$C$3)*(J185&gt;=Catégorie!$B$3)),
             IF(D185="H",Catégorie!$D$3,Catégorie!$E$3),
            )
            )
            )
        ),
 IF(
       J185&lt;=Catégorie!$C$10,
        IF(D185="H",Catégorie!$D$10,Catégorie!$E$10),
          IF(
            ((J185&lt;=Catégorie!$C$9)*(J185&gt;=Catégorie!$B$9)),
             IF(D185="H",Catégorie!$D$9,Catégorie!$E$9),
          IF(
            ((J185&lt;=Catégorie!$C$8)*(J185&gt;=Catégorie!$B$8)),
             IF(D185="H",Catégorie!$D$8,Catégorie!$E$8),
          IF(
            ((J185&lt;=Catégorie!$C$7)*(J185&gt;=Catégorie!$B$7)),
             IF(D185="H",Catégorie!$D$7,Catégorie!$E$7),
   )
   )
   )
 )
)</f>
        <v>SH</v>
      </c>
      <c r="I185" s="160"/>
      <c r="J185" s="160">
        <v>1987</v>
      </c>
      <c r="K185" s="160"/>
      <c r="L185" s="160"/>
      <c r="M185" s="160"/>
      <c r="N185" s="174" t="s">
        <v>692</v>
      </c>
      <c r="O185" s="168" t="str">
        <f>IF(J185="","An !", IF(((D185&lt;&gt;"H") * (D185&lt;&gt;"F")),"Sexe !",
IF(J185&lt;=Catégorie!$C$14,Catégorie!$D$14,IF(((J185&gt;=Catégorie!$B$13)*(J185&lt;=Catégorie!$C$13)),Catégorie!$D$13,"Inconnu"))
))</f>
        <v>CAT1</v>
      </c>
      <c r="P185">
        <v>173</v>
      </c>
    </row>
    <row r="186" spans="1:16" ht="20.100000000000001" customHeight="1" x14ac:dyDescent="0.2">
      <c r="A186" s="177">
        <v>674</v>
      </c>
      <c r="B186" s="170" t="s">
        <v>695</v>
      </c>
      <c r="C186" s="171" t="s">
        <v>476</v>
      </c>
      <c r="D186" s="171" t="s">
        <v>658</v>
      </c>
      <c r="E186" s="172"/>
      <c r="F186" s="172"/>
      <c r="G186" s="172"/>
      <c r="H186" s="168" t="str">
        <f>IF(O186=Catégorie!$D$13,
    IF(
            ((J186&lt;=Catégorie!$C$6)*(J186&gt;=Catégorie!$B$6)),
             IF(D186="H",Catégorie!$D$6,Catégorie!$E$6),
          IF(
            ((J186&lt;=Catégorie!$C$5)*(J186&gt;=Catégorie!$B$5)),
             IF(D186="H",Catégorie!$D$5,Catégorie!$E$5),
          IF(
            ((J186&lt;=Catégorie!$C$4)*(J186&gt;=Catégorie!$B$4)),
             IF(D186="H",Catégorie!$D$4,Catégorie!$E$4),
          IF(
            ((J186&lt;=Catégorie!$C$3)*(J186&gt;=Catégorie!$B$3)),
             IF(D186="H",Catégorie!$D$3,Catégorie!$E$3),
            )
            )
            )
        ),
 IF(
       J186&lt;=Catégorie!$C$10,
        IF(D186="H",Catégorie!$D$10,Catégorie!$E$10),
          IF(
            ((J186&lt;=Catégorie!$C$9)*(J186&gt;=Catégorie!$B$9)),
             IF(D186="H",Catégorie!$D$9,Catégorie!$E$9),
          IF(
            ((J186&lt;=Catégorie!$C$8)*(J186&gt;=Catégorie!$B$8)),
             IF(D186="H",Catégorie!$D$8,Catégorie!$E$8),
          IF(
            ((J186&lt;=Catégorie!$C$7)*(J186&gt;=Catégorie!$B$7)),
             IF(D186="H",Catégorie!$D$7,Catégorie!$E$7),
   )
   )
   )
 )
)</f>
        <v>VH1</v>
      </c>
      <c r="I186" s="160"/>
      <c r="J186" s="160">
        <v>1975</v>
      </c>
      <c r="K186" s="160"/>
      <c r="L186" s="160"/>
      <c r="M186" s="160"/>
      <c r="N186" s="173"/>
      <c r="O186" s="168" t="str">
        <f>IF(J186="","An !", IF(((D186&lt;&gt;"H") * (D186&lt;&gt;"F")),"Sexe !",
IF(J186&lt;=Catégorie!$C$14,Catégorie!$D$14,IF(((J186&gt;=Catégorie!$B$13)*(J186&lt;=Catégorie!$C$13)),Catégorie!$D$13,"Inconnu"))
))</f>
        <v>CAT2</v>
      </c>
      <c r="P186">
        <v>174</v>
      </c>
    </row>
    <row r="187" spans="1:16" ht="20.100000000000001" customHeight="1" x14ac:dyDescent="0.2">
      <c r="A187" s="177">
        <v>675</v>
      </c>
      <c r="B187" s="170" t="s">
        <v>696</v>
      </c>
      <c r="C187" s="171" t="s">
        <v>94</v>
      </c>
      <c r="D187" s="171" t="s">
        <v>658</v>
      </c>
      <c r="E187" s="172"/>
      <c r="F187" s="172"/>
      <c r="G187" s="172"/>
      <c r="H187" s="168" t="str">
        <f>IF(O187=Catégorie!$D$13,
    IF(
            ((J187&lt;=Catégorie!$C$6)*(J187&gt;=Catégorie!$B$6)),
             IF(D187="H",Catégorie!$D$6,Catégorie!$E$6),
          IF(
            ((J187&lt;=Catégorie!$C$5)*(J187&gt;=Catégorie!$B$5)),
             IF(D187="H",Catégorie!$D$5,Catégorie!$E$5),
          IF(
            ((J187&lt;=Catégorie!$C$4)*(J187&gt;=Catégorie!$B$4)),
             IF(D187="H",Catégorie!$D$4,Catégorie!$E$4),
          IF(
            ((J187&lt;=Catégorie!$C$3)*(J187&gt;=Catégorie!$B$3)),
             IF(D187="H",Catégorie!$D$3,Catégorie!$E$3),
            )
            )
            )
        ),
 IF(
       J187&lt;=Catégorie!$C$10,
        IF(D187="H",Catégorie!$D$10,Catégorie!$E$10),
          IF(
            ((J187&lt;=Catégorie!$C$9)*(J187&gt;=Catégorie!$B$9)),
             IF(D187="H",Catégorie!$D$9,Catégorie!$E$9),
          IF(
            ((J187&lt;=Catégorie!$C$8)*(J187&gt;=Catégorie!$B$8)),
             IF(D187="H",Catégorie!$D$8,Catégorie!$E$8),
          IF(
            ((J187&lt;=Catégorie!$C$7)*(J187&gt;=Catégorie!$B$7)),
             IF(D187="H",Catégorie!$D$7,Catégorie!$E$7),
   )
   )
   )
 )
)</f>
        <v>VH2</v>
      </c>
      <c r="I187" s="160"/>
      <c r="J187" s="160">
        <v>1967</v>
      </c>
      <c r="K187" s="160"/>
      <c r="L187" s="160"/>
      <c r="M187" s="160"/>
      <c r="N187" s="173"/>
      <c r="O187" s="168" t="str">
        <f>IF(J187="","An !", IF(((D187&lt;&gt;"H") * (D187&lt;&gt;"F")),"Sexe !",
IF(J187&lt;=Catégorie!$C$14,Catégorie!$D$14,IF(((J187&gt;=Catégorie!$B$13)*(J187&lt;=Catégorie!$C$13)),Catégorie!$D$13,"Inconnu"))
))</f>
        <v>CAT2</v>
      </c>
      <c r="P187">
        <v>175</v>
      </c>
    </row>
    <row r="188" spans="1:16" ht="20.100000000000001" customHeight="1" x14ac:dyDescent="0.2">
      <c r="A188" s="177">
        <v>676</v>
      </c>
      <c r="B188" s="170" t="s">
        <v>697</v>
      </c>
      <c r="C188" s="171" t="s">
        <v>698</v>
      </c>
      <c r="D188" s="171" t="s">
        <v>658</v>
      </c>
      <c r="E188" s="172"/>
      <c r="F188" s="172"/>
      <c r="G188" s="172"/>
      <c r="H188" s="168" t="str">
        <f>IF(O188=Catégorie!$D$13,
    IF(
            ((J188&lt;=Catégorie!$C$6)*(J188&gt;=Catégorie!$B$6)),
             IF(D188="H",Catégorie!$D$6,Catégorie!$E$6),
          IF(
            ((J188&lt;=Catégorie!$C$5)*(J188&gt;=Catégorie!$B$5)),
             IF(D188="H",Catégorie!$D$5,Catégorie!$E$5),
          IF(
            ((J188&lt;=Catégorie!$C$4)*(J188&gt;=Catégorie!$B$4)),
             IF(D188="H",Catégorie!$D$4,Catégorie!$E$4),
          IF(
            ((J188&lt;=Catégorie!$C$3)*(J188&gt;=Catégorie!$B$3)),
             IF(D188="H",Catégorie!$D$3,Catégorie!$E$3),
            )
            )
            )
        ),
 IF(
       J188&lt;=Catégorie!$C$10,
        IF(D188="H",Catégorie!$D$10,Catégorie!$E$10),
          IF(
            ((J188&lt;=Catégorie!$C$9)*(J188&gt;=Catégorie!$B$9)),
             IF(D188="H",Catégorie!$D$9,Catégorie!$E$9),
          IF(
            ((J188&lt;=Catégorie!$C$8)*(J188&gt;=Catégorie!$B$8)),
             IF(D188="H",Catégorie!$D$8,Catégorie!$E$8),
          IF(
            ((J188&lt;=Catégorie!$C$7)*(J188&gt;=Catégorie!$B$7)),
             IF(D188="H",Catégorie!$D$7,Catégorie!$E$7),
   )
   )
   )
 )
)</f>
        <v>SH</v>
      </c>
      <c r="I188" s="160"/>
      <c r="J188" s="160">
        <v>1986</v>
      </c>
      <c r="K188" s="160"/>
      <c r="L188" s="160"/>
      <c r="M188" s="160"/>
      <c r="N188" s="173"/>
      <c r="O188" s="168" t="str">
        <f>IF(J188="","An !", IF(((D188&lt;&gt;"H") * (D188&lt;&gt;"F")),"Sexe !",
IF(J188&lt;=Catégorie!$C$14,Catégorie!$D$14,IF(((J188&gt;=Catégorie!$B$13)*(J188&lt;=Catégorie!$C$13)),Catégorie!$D$13,"Inconnu"))
))</f>
        <v>CAT1</v>
      </c>
      <c r="P188">
        <v>176</v>
      </c>
    </row>
    <row r="189" spans="1:16" ht="20.100000000000001" customHeight="1" x14ac:dyDescent="0.2">
      <c r="A189" s="177">
        <v>677</v>
      </c>
      <c r="B189" s="170" t="s">
        <v>699</v>
      </c>
      <c r="C189" s="171" t="s">
        <v>700</v>
      </c>
      <c r="D189" s="171" t="s">
        <v>658</v>
      </c>
      <c r="E189" s="172"/>
      <c r="F189" s="172"/>
      <c r="G189" s="172"/>
      <c r="H189" s="168" t="str">
        <f>IF(O189=Catégorie!$D$13,
    IF(
            ((J189&lt;=Catégorie!$C$6)*(J189&gt;=Catégorie!$B$6)),
             IF(D189="H",Catégorie!$D$6,Catégorie!$E$6),
          IF(
            ((J189&lt;=Catégorie!$C$5)*(J189&gt;=Catégorie!$B$5)),
             IF(D189="H",Catégorie!$D$5,Catégorie!$E$5),
          IF(
            ((J189&lt;=Catégorie!$C$4)*(J189&gt;=Catégorie!$B$4)),
             IF(D189="H",Catégorie!$D$4,Catégorie!$E$4),
          IF(
            ((J189&lt;=Catégorie!$C$3)*(J189&gt;=Catégorie!$B$3)),
             IF(D189="H",Catégorie!$D$3,Catégorie!$E$3),
            )
            )
            )
        ),
 IF(
       J189&lt;=Catégorie!$C$10,
        IF(D189="H",Catégorie!$D$10,Catégorie!$E$10),
          IF(
            ((J189&lt;=Catégorie!$C$9)*(J189&gt;=Catégorie!$B$9)),
             IF(D189="H",Catégorie!$D$9,Catégorie!$E$9),
          IF(
            ((J189&lt;=Catégorie!$C$8)*(J189&gt;=Catégorie!$B$8)),
             IF(D189="H",Catégorie!$D$8,Catégorie!$E$8),
          IF(
            ((J189&lt;=Catégorie!$C$7)*(J189&gt;=Catégorie!$B$7)),
             IF(D189="H",Catégorie!$D$7,Catégorie!$E$7),
   )
   )
   )
 )
)</f>
        <v>SH</v>
      </c>
      <c r="I189" s="160"/>
      <c r="J189" s="160">
        <v>1990</v>
      </c>
      <c r="K189" s="160"/>
      <c r="L189" s="160"/>
      <c r="M189" s="160"/>
      <c r="N189" s="173"/>
      <c r="O189" s="168" t="str">
        <f>IF(J189="","An !", IF(((D189&lt;&gt;"H") * (D189&lt;&gt;"F")),"Sexe !",
IF(J189&lt;=Catégorie!$C$14,Catégorie!$D$14,IF(((J189&gt;=Catégorie!$B$13)*(J189&lt;=Catégorie!$C$13)),Catégorie!$D$13,"Inconnu"))
))</f>
        <v>CAT1</v>
      </c>
      <c r="P189">
        <v>177</v>
      </c>
    </row>
    <row r="190" spans="1:16" ht="20.100000000000001" customHeight="1" x14ac:dyDescent="0.2">
      <c r="A190" s="177">
        <v>678</v>
      </c>
      <c r="B190" s="170" t="s">
        <v>701</v>
      </c>
      <c r="C190" s="171" t="s">
        <v>52</v>
      </c>
      <c r="D190" s="171" t="s">
        <v>658</v>
      </c>
      <c r="E190" s="172"/>
      <c r="F190" s="172"/>
      <c r="G190" s="172"/>
      <c r="H190" s="168" t="str">
        <f>IF(O190=Catégorie!$D$13,
    IF(
            ((J190&lt;=Catégorie!$C$6)*(J190&gt;=Catégorie!$B$6)),
             IF(D190="H",Catégorie!$D$6,Catégorie!$E$6),
          IF(
            ((J190&lt;=Catégorie!$C$5)*(J190&gt;=Catégorie!$B$5)),
             IF(D190="H",Catégorie!$D$5,Catégorie!$E$5),
          IF(
            ((J190&lt;=Catégorie!$C$4)*(J190&gt;=Catégorie!$B$4)),
             IF(D190="H",Catégorie!$D$4,Catégorie!$E$4),
          IF(
            ((J190&lt;=Catégorie!$C$3)*(J190&gt;=Catégorie!$B$3)),
             IF(D190="H",Catégorie!$D$3,Catégorie!$E$3),
            )
            )
            )
        ),
 IF(
       J190&lt;=Catégorie!$C$10,
        IF(D190="H",Catégorie!$D$10,Catégorie!$E$10),
          IF(
            ((J190&lt;=Catégorie!$C$9)*(J190&gt;=Catégorie!$B$9)),
             IF(D190="H",Catégorie!$D$9,Catégorie!$E$9),
          IF(
            ((J190&lt;=Catégorie!$C$8)*(J190&gt;=Catégorie!$B$8)),
             IF(D190="H",Catégorie!$D$8,Catégorie!$E$8),
          IF(
            ((J190&lt;=Catégorie!$C$7)*(J190&gt;=Catégorie!$B$7)),
             IF(D190="H",Catégorie!$D$7,Catégorie!$E$7),
   )
   )
   )
 )
)</f>
        <v>SH</v>
      </c>
      <c r="I190" s="160"/>
      <c r="J190" s="160">
        <v>1985</v>
      </c>
      <c r="K190" s="160"/>
      <c r="L190" s="160"/>
      <c r="M190" s="160"/>
      <c r="N190" s="173"/>
      <c r="O190" s="168" t="str">
        <f>IF(J190="","An !", IF(((D190&lt;&gt;"H") * (D190&lt;&gt;"F")),"Sexe !",
IF(J190&lt;=Catégorie!$C$14,Catégorie!$D$14,IF(((J190&gt;=Catégorie!$B$13)*(J190&lt;=Catégorie!$C$13)),Catégorie!$D$13,"Inconnu"))
))</f>
        <v>CAT1</v>
      </c>
      <c r="P190">
        <v>178</v>
      </c>
    </row>
    <row r="191" spans="1:16" ht="20.100000000000001" customHeight="1" x14ac:dyDescent="0.2">
      <c r="A191" s="177">
        <v>679</v>
      </c>
      <c r="B191" s="170" t="s">
        <v>725</v>
      </c>
      <c r="C191" s="171" t="s">
        <v>92</v>
      </c>
      <c r="D191" s="171" t="s">
        <v>658</v>
      </c>
      <c r="E191" s="172"/>
      <c r="F191" s="172"/>
      <c r="G191" s="172"/>
      <c r="H191" s="168" t="str">
        <f>IF(O191=Catégorie!$D$13,
    IF(
            ((J191&lt;=Catégorie!$C$6)*(J191&gt;=Catégorie!$B$6)),
             IF(D191="H",Catégorie!$D$6,Catégorie!$E$6),
          IF(
            ((J191&lt;=Catégorie!$C$5)*(J191&gt;=Catégorie!$B$5)),
             IF(D191="H",Catégorie!$D$5,Catégorie!$E$5),
          IF(
            ((J191&lt;=Catégorie!$C$4)*(J191&gt;=Catégorie!$B$4)),
             IF(D191="H",Catégorie!$D$4,Catégorie!$E$4),
          IF(
            ((J191&lt;=Catégorie!$C$3)*(J191&gt;=Catégorie!$B$3)),
             IF(D191="H",Catégorie!$D$3,Catégorie!$E$3),
            )
            )
            )
        ),
 IF(
       J191&lt;=Catégorie!$C$10,
        IF(D191="H",Catégorie!$D$10,Catégorie!$E$10),
          IF(
            ((J191&lt;=Catégorie!$C$9)*(J191&gt;=Catégorie!$B$9)),
             IF(D191="H",Catégorie!$D$9,Catégorie!$E$9),
          IF(
            ((J191&lt;=Catégorie!$C$8)*(J191&gt;=Catégorie!$B$8)),
             IF(D191="H",Catégorie!$D$8,Catégorie!$E$8),
          IF(
            ((J191&lt;=Catégorie!$C$7)*(J191&gt;=Catégorie!$B$7)),
             IF(D191="H",Catégorie!$D$7,Catégorie!$E$7),
   )
   )
   )
 )
)</f>
        <v>EH</v>
      </c>
      <c r="I191" s="160"/>
      <c r="J191" s="160">
        <v>1997</v>
      </c>
      <c r="K191" s="160"/>
      <c r="L191" s="160"/>
      <c r="M191" s="160"/>
      <c r="N191" s="173"/>
      <c r="O191" s="168" t="str">
        <f>IF(J191="","An !", IF(((D191&lt;&gt;"H") * (D191&lt;&gt;"F")),"Sexe !",
IF(J191&lt;=Catégorie!$C$14,Catégorie!$D$14,IF(((J191&gt;=Catégorie!$B$13)*(J191&lt;=Catégorie!$C$13)),Catégorie!$D$13,"Inconnu"))
))</f>
        <v>CAT1</v>
      </c>
      <c r="P191">
        <v>179</v>
      </c>
    </row>
    <row r="192" spans="1:16" ht="20.100000000000001" customHeight="1" x14ac:dyDescent="0.2">
      <c r="A192" s="177">
        <v>680</v>
      </c>
      <c r="B192" s="170" t="s">
        <v>726</v>
      </c>
      <c r="C192" s="171" t="s">
        <v>96</v>
      </c>
      <c r="D192" s="171" t="s">
        <v>658</v>
      </c>
      <c r="E192" s="172"/>
      <c r="F192" s="172"/>
      <c r="G192" s="172"/>
      <c r="H192" s="168" t="str">
        <f>IF(O192=Catégorie!$D$13,
    IF(
            ((J192&lt;=Catégorie!$C$6)*(J192&gt;=Catégorie!$B$6)),
             IF(D192="H",Catégorie!$D$6,Catégorie!$E$6),
          IF(
            ((J192&lt;=Catégorie!$C$5)*(J192&gt;=Catégorie!$B$5)),
             IF(D192="H",Catégorie!$D$5,Catégorie!$E$5),
          IF(
            ((J192&lt;=Catégorie!$C$4)*(J192&gt;=Catégorie!$B$4)),
             IF(D192="H",Catégorie!$D$4,Catégorie!$E$4),
          IF(
            ((J192&lt;=Catégorie!$C$3)*(J192&gt;=Catégorie!$B$3)),
             IF(D192="H",Catégorie!$D$3,Catégorie!$E$3),
            )
            )
            )
        ),
 IF(
       J192&lt;=Catégorie!$C$10,
        IF(D192="H",Catégorie!$D$10,Catégorie!$E$10),
          IF(
            ((J192&lt;=Catégorie!$C$9)*(J192&gt;=Catégorie!$B$9)),
             IF(D192="H",Catégorie!$D$9,Catégorie!$E$9),
          IF(
            ((J192&lt;=Catégorie!$C$8)*(J192&gt;=Catégorie!$B$8)),
             IF(D192="H",Catégorie!$D$8,Catégorie!$E$8),
          IF(
            ((J192&lt;=Catégorie!$C$7)*(J192&gt;=Catégorie!$B$7)),
             IF(D192="H",Catégorie!$D$7,Catégorie!$E$7),
   )
   )
   )
 )
)</f>
        <v>VH2</v>
      </c>
      <c r="I192" s="160"/>
      <c r="J192" s="160">
        <v>1966</v>
      </c>
      <c r="K192" s="160"/>
      <c r="L192" s="160"/>
      <c r="M192" s="160"/>
      <c r="N192" s="173"/>
      <c r="O192" s="168" t="str">
        <f>IF(J192="","An !", IF(((D192&lt;&gt;"H") * (D192&lt;&gt;"F")),"Sexe !",
IF(J192&lt;=Catégorie!$C$14,Catégorie!$D$14,IF(((J192&gt;=Catégorie!$B$13)*(J192&lt;=Catégorie!$C$13)),Catégorie!$D$13,"Inconnu"))
))</f>
        <v>CAT2</v>
      </c>
      <c r="P192">
        <v>180</v>
      </c>
    </row>
    <row r="193" spans="1:16" ht="20.100000000000001" customHeight="1" x14ac:dyDescent="0.2">
      <c r="A193" s="177">
        <v>681</v>
      </c>
      <c r="B193" s="170" t="s">
        <v>727</v>
      </c>
      <c r="C193" s="171" t="s">
        <v>497</v>
      </c>
      <c r="D193" s="171" t="s">
        <v>659</v>
      </c>
      <c r="E193" s="172"/>
      <c r="F193" s="172"/>
      <c r="G193" s="172"/>
      <c r="H193" s="168" t="str">
        <f>IF(O193=Catégorie!$D$13,
    IF(
            ((J193&lt;=Catégorie!$C$6)*(J193&gt;=Catégorie!$B$6)),
             IF(D193="H",Catégorie!$D$6,Catégorie!$E$6),
          IF(
            ((J193&lt;=Catégorie!$C$5)*(J193&gt;=Catégorie!$B$5)),
             IF(D193="H",Catégorie!$D$5,Catégorie!$E$5),
          IF(
            ((J193&lt;=Catégorie!$C$4)*(J193&gt;=Catégorie!$B$4)),
             IF(D193="H",Catégorie!$D$4,Catégorie!$E$4),
          IF(
            ((J193&lt;=Catégorie!$C$3)*(J193&gt;=Catégorie!$B$3)),
             IF(D193="H",Catégorie!$D$3,Catégorie!$E$3),
            )
            )
            )
        ),
 IF(
       J193&lt;=Catégorie!$C$10,
        IF(D193="H",Catégorie!$D$10,Catégorie!$E$10),
          IF(
            ((J193&lt;=Catégorie!$C$9)*(J193&gt;=Catégorie!$B$9)),
             IF(D193="H",Catégorie!$D$9,Catégorie!$E$9),
          IF(
            ((J193&lt;=Catégorie!$C$8)*(J193&gt;=Catégorie!$B$8)),
             IF(D193="H",Catégorie!$D$8,Catégorie!$E$8),
          IF(
            ((J193&lt;=Catégorie!$C$7)*(J193&gt;=Catégorie!$B$7)),
             IF(D193="H",Catégorie!$D$7,Catégorie!$E$7),
   )
   )
   )
 )
)</f>
        <v>SF</v>
      </c>
      <c r="I193" s="160"/>
      <c r="J193" s="160">
        <v>1992</v>
      </c>
      <c r="K193" s="160"/>
      <c r="L193" s="160"/>
      <c r="M193" s="160"/>
      <c r="N193" s="173"/>
      <c r="O193" s="168" t="str">
        <f>IF(J193="","An !", IF(((D193&lt;&gt;"H") * (D193&lt;&gt;"F")),"Sexe !",
IF(J193&lt;=Catégorie!$C$14,Catégorie!$D$14,IF(((J193&gt;=Catégorie!$B$13)*(J193&lt;=Catégorie!$C$13)),Catégorie!$D$13,"Inconnu"))
))</f>
        <v>CAT1</v>
      </c>
      <c r="P193">
        <v>181</v>
      </c>
    </row>
    <row r="194" spans="1:16" ht="20.100000000000001" customHeight="1" x14ac:dyDescent="0.2">
      <c r="A194" s="177">
        <v>682</v>
      </c>
      <c r="B194" s="170" t="s">
        <v>728</v>
      </c>
      <c r="C194" s="171" t="s">
        <v>159</v>
      </c>
      <c r="D194" s="171" t="s">
        <v>659</v>
      </c>
      <c r="E194" s="172"/>
      <c r="F194" s="172"/>
      <c r="G194" s="172"/>
      <c r="H194" s="168" t="str">
        <f>IF(O194=Catégorie!$D$13,
    IF(
            ((J194&lt;=Catégorie!$C$6)*(J194&gt;=Catégorie!$B$6)),
             IF(D194="H",Catégorie!$D$6,Catégorie!$E$6),
          IF(
            ((J194&lt;=Catégorie!$C$5)*(J194&gt;=Catégorie!$B$5)),
             IF(D194="H",Catégorie!$D$5,Catégorie!$E$5),
          IF(
            ((J194&lt;=Catégorie!$C$4)*(J194&gt;=Catégorie!$B$4)),
             IF(D194="H",Catégorie!$D$4,Catégorie!$E$4),
          IF(
            ((J194&lt;=Catégorie!$C$3)*(J194&gt;=Catégorie!$B$3)),
             IF(D194="H",Catégorie!$D$3,Catégorie!$E$3),
            )
            )
            )
        ),
 IF(
       J194&lt;=Catégorie!$C$10,
        IF(D194="H",Catégorie!$D$10,Catégorie!$E$10),
          IF(
            ((J194&lt;=Catégorie!$C$9)*(J194&gt;=Catégorie!$B$9)),
             IF(D194="H",Catégorie!$D$9,Catégorie!$E$9),
          IF(
            ((J194&lt;=Catégorie!$C$8)*(J194&gt;=Catégorie!$B$8)),
             IF(D194="H",Catégorie!$D$8,Catégorie!$E$8),
          IF(
            ((J194&lt;=Catégorie!$C$7)*(J194&gt;=Catégorie!$B$7)),
             IF(D194="H",Catégorie!$D$7,Catégorie!$E$7),
   )
   )
   )
 )
)</f>
        <v>SF</v>
      </c>
      <c r="I194" s="160"/>
      <c r="J194" s="160">
        <v>1981</v>
      </c>
      <c r="K194" s="160"/>
      <c r="L194" s="160"/>
      <c r="M194" s="160"/>
      <c r="N194" s="173"/>
      <c r="O194" s="168" t="str">
        <f>IF(J194="","An !", IF(((D194&lt;&gt;"H") * (D194&lt;&gt;"F")),"Sexe !",
IF(J194&lt;=Catégorie!$C$14,Catégorie!$D$14,IF(((J194&gt;=Catégorie!$B$13)*(J194&lt;=Catégorie!$C$13)),Catégorie!$D$13,"Inconnu"))
))</f>
        <v>CAT1</v>
      </c>
      <c r="P194">
        <v>182</v>
      </c>
    </row>
    <row r="195" spans="1:16" ht="20.100000000000001" customHeight="1" x14ac:dyDescent="0.2">
      <c r="A195" s="177">
        <v>683</v>
      </c>
      <c r="B195" s="170" t="s">
        <v>729</v>
      </c>
      <c r="C195" s="171" t="s">
        <v>730</v>
      </c>
      <c r="D195" s="171" t="s">
        <v>658</v>
      </c>
      <c r="E195" s="172"/>
      <c r="F195" s="172"/>
      <c r="G195" s="172"/>
      <c r="H195" s="168" t="str">
        <f>IF(O195=Catégorie!$D$13,
    IF(
            ((J195&lt;=Catégorie!$C$6)*(J195&gt;=Catégorie!$B$6)),
             IF(D195="H",Catégorie!$D$6,Catégorie!$E$6),
          IF(
            ((J195&lt;=Catégorie!$C$5)*(J195&gt;=Catégorie!$B$5)),
             IF(D195="H",Catégorie!$D$5,Catégorie!$E$5),
          IF(
            ((J195&lt;=Catégorie!$C$4)*(J195&gt;=Catégorie!$B$4)),
             IF(D195="H",Catégorie!$D$4,Catégorie!$E$4),
          IF(
            ((J195&lt;=Catégorie!$C$3)*(J195&gt;=Catégorie!$B$3)),
             IF(D195="H",Catégorie!$D$3,Catégorie!$E$3),
            )
            )
            )
        ),
 IF(
       J195&lt;=Catégorie!$C$10,
        IF(D195="H",Catégorie!$D$10,Catégorie!$E$10),
          IF(
            ((J195&lt;=Catégorie!$C$9)*(J195&gt;=Catégorie!$B$9)),
             IF(D195="H",Catégorie!$D$9,Catégorie!$E$9),
          IF(
            ((J195&lt;=Catégorie!$C$8)*(J195&gt;=Catégorie!$B$8)),
             IF(D195="H",Catégorie!$D$8,Catégorie!$E$8),
          IF(
            ((J195&lt;=Catégorie!$C$7)*(J195&gt;=Catégorie!$B$7)),
             IF(D195="H",Catégorie!$D$7,Catégorie!$E$7),
   )
   )
   )
 )
)</f>
        <v>SH</v>
      </c>
      <c r="I195" s="160"/>
      <c r="J195" s="160">
        <v>1979</v>
      </c>
      <c r="K195" s="160"/>
      <c r="L195" s="160"/>
      <c r="M195" s="160"/>
      <c r="N195" s="173"/>
      <c r="O195" s="168" t="str">
        <f>IF(J195="","An !", IF(((D195&lt;&gt;"H") * (D195&lt;&gt;"F")),"Sexe !",
IF(J195&lt;=Catégorie!$C$14,Catégorie!$D$14,IF(((J195&gt;=Catégorie!$B$13)*(J195&lt;=Catégorie!$C$13)),Catégorie!$D$13,"Inconnu"))
))</f>
        <v>CAT1</v>
      </c>
      <c r="P195">
        <v>183</v>
      </c>
    </row>
    <row r="196" spans="1:16" ht="20.100000000000001" customHeight="1" x14ac:dyDescent="0.2">
      <c r="A196" s="177">
        <v>684</v>
      </c>
      <c r="B196" s="170" t="s">
        <v>729</v>
      </c>
      <c r="C196" s="171" t="s">
        <v>111</v>
      </c>
      <c r="D196" s="171" t="s">
        <v>659</v>
      </c>
      <c r="E196" s="172"/>
      <c r="F196" s="172"/>
      <c r="G196" s="172"/>
      <c r="H196" s="168" t="str">
        <f>IF(O196=Catégorie!$D$13,
    IF(
            ((J196&lt;=Catégorie!$C$6)*(J196&gt;=Catégorie!$B$6)),
             IF(D196="H",Catégorie!$D$6,Catégorie!$E$6),
          IF(
            ((J196&lt;=Catégorie!$C$5)*(J196&gt;=Catégorie!$B$5)),
             IF(D196="H",Catégorie!$D$5,Catégorie!$E$5),
          IF(
            ((J196&lt;=Catégorie!$C$4)*(J196&gt;=Catégorie!$B$4)),
             IF(D196="H",Catégorie!$D$4,Catégorie!$E$4),
          IF(
            ((J196&lt;=Catégorie!$C$3)*(J196&gt;=Catégorie!$B$3)),
             IF(D196="H",Catégorie!$D$3,Catégorie!$E$3),
            )
            )
            )
        ),
 IF(
       J196&lt;=Catégorie!$C$10,
        IF(D196="H",Catégorie!$D$10,Catégorie!$E$10),
          IF(
            ((J196&lt;=Catégorie!$C$9)*(J196&gt;=Catégorie!$B$9)),
             IF(D196="H",Catégorie!$D$9,Catégorie!$E$9),
          IF(
            ((J196&lt;=Catégorie!$C$8)*(J196&gt;=Catégorie!$B$8)),
             IF(D196="H",Catégorie!$D$8,Catégorie!$E$8),
          IF(
            ((J196&lt;=Catégorie!$C$7)*(J196&gt;=Catégorie!$B$7)),
             IF(D196="H",Catégorie!$D$7,Catégorie!$E$7),
   )
   )
   )
 )
)</f>
        <v>SF</v>
      </c>
      <c r="I196" s="160"/>
      <c r="J196" s="160">
        <v>1979</v>
      </c>
      <c r="K196" s="160"/>
      <c r="L196" s="160"/>
      <c r="M196" s="160"/>
      <c r="N196" s="173"/>
      <c r="O196" s="168" t="str">
        <f>IF(J196="","An !", IF(((D196&lt;&gt;"H") * (D196&lt;&gt;"F")),"Sexe !",
IF(J196&lt;=Catégorie!$C$14,Catégorie!$D$14,IF(((J196&gt;=Catégorie!$B$13)*(J196&lt;=Catégorie!$C$13)),Catégorie!$D$13,"Inconnu"))
))</f>
        <v>CAT1</v>
      </c>
      <c r="P196">
        <v>184</v>
      </c>
    </row>
    <row r="197" spans="1:16" ht="20.100000000000001" customHeight="1" x14ac:dyDescent="0.2">
      <c r="A197" s="177">
        <v>685</v>
      </c>
      <c r="B197" s="170" t="s">
        <v>731</v>
      </c>
      <c r="C197" s="171" t="s">
        <v>732</v>
      </c>
      <c r="D197" s="171" t="s">
        <v>658</v>
      </c>
      <c r="E197" s="172"/>
      <c r="F197" s="172"/>
      <c r="G197" s="172"/>
      <c r="H197" s="168" t="str">
        <f>IF(O197=Catégorie!$D$13,
    IF(
            ((J197&lt;=Catégorie!$C$6)*(J197&gt;=Catégorie!$B$6)),
             IF(D197="H",Catégorie!$D$6,Catégorie!$E$6),
          IF(
            ((J197&lt;=Catégorie!$C$5)*(J197&gt;=Catégorie!$B$5)),
             IF(D197="H",Catégorie!$D$5,Catégorie!$E$5),
          IF(
            ((J197&lt;=Catégorie!$C$4)*(J197&gt;=Catégorie!$B$4)),
             IF(D197="H",Catégorie!$D$4,Catégorie!$E$4),
          IF(
            ((J197&lt;=Catégorie!$C$3)*(J197&gt;=Catégorie!$B$3)),
             IF(D197="H",Catégorie!$D$3,Catégorie!$E$3),
            )
            )
            )
        ),
 IF(
       J197&lt;=Catégorie!$C$10,
        IF(D197="H",Catégorie!$D$10,Catégorie!$E$10),
          IF(
            ((J197&lt;=Catégorie!$C$9)*(J197&gt;=Catégorie!$B$9)),
             IF(D197="H",Catégorie!$D$9,Catégorie!$E$9),
          IF(
            ((J197&lt;=Catégorie!$C$8)*(J197&gt;=Catégorie!$B$8)),
             IF(D197="H",Catégorie!$D$8,Catégorie!$E$8),
          IF(
            ((J197&lt;=Catégorie!$C$7)*(J197&gt;=Catégorie!$B$7)),
             IF(D197="H",Catégorie!$D$7,Catégorie!$E$7),
   )
   )
   )
 )
)</f>
        <v>SH</v>
      </c>
      <c r="I197" s="160"/>
      <c r="J197" s="160">
        <v>1979</v>
      </c>
      <c r="K197" s="160"/>
      <c r="L197" s="160"/>
      <c r="M197" s="160"/>
      <c r="N197" s="173"/>
      <c r="O197" s="168" t="str">
        <f>IF(J197="","An !", IF(((D197&lt;&gt;"H") * (D197&lt;&gt;"F")),"Sexe !",
IF(J197&lt;=Catégorie!$C$14,Catégorie!$D$14,IF(((J197&gt;=Catégorie!$B$13)*(J197&lt;=Catégorie!$C$13)),Catégorie!$D$13,"Inconnu"))
))</f>
        <v>CAT1</v>
      </c>
      <c r="P197">
        <v>185</v>
      </c>
    </row>
    <row r="198" spans="1:16" ht="20.100000000000001" customHeight="1" x14ac:dyDescent="0.2">
      <c r="A198" s="177">
        <v>686</v>
      </c>
      <c r="B198" s="170" t="s">
        <v>731</v>
      </c>
      <c r="C198" s="171" t="s">
        <v>733</v>
      </c>
      <c r="D198" s="171" t="s">
        <v>659</v>
      </c>
      <c r="E198" s="172"/>
      <c r="F198" s="172"/>
      <c r="G198" s="172"/>
      <c r="H198" s="168" t="str">
        <f>IF(O198=Catégorie!$D$13,
    IF(
            ((J198&lt;=Catégorie!$C$6)*(J198&gt;=Catégorie!$B$6)),
             IF(D198="H",Catégorie!$D$6,Catégorie!$E$6),
          IF(
            ((J198&lt;=Catégorie!$C$5)*(J198&gt;=Catégorie!$B$5)),
             IF(D198="H",Catégorie!$D$5,Catégorie!$E$5),
          IF(
            ((J198&lt;=Catégorie!$C$4)*(J198&gt;=Catégorie!$B$4)),
             IF(D198="H",Catégorie!$D$4,Catégorie!$E$4),
          IF(
            ((J198&lt;=Catégorie!$C$3)*(J198&gt;=Catégorie!$B$3)),
             IF(D198="H",Catégorie!$D$3,Catégorie!$E$3),
            )
            )
            )
        ),
 IF(
       J198&lt;=Catégorie!$C$10,
        IF(D198="H",Catégorie!$D$10,Catégorie!$E$10),
          IF(
            ((J198&lt;=Catégorie!$C$9)*(J198&gt;=Catégorie!$B$9)),
             IF(D198="H",Catégorie!$D$9,Catégorie!$E$9),
          IF(
            ((J198&lt;=Catégorie!$C$8)*(J198&gt;=Catégorie!$B$8)),
             IF(D198="H",Catégorie!$D$8,Catégorie!$E$8),
          IF(
            ((J198&lt;=Catégorie!$C$7)*(J198&gt;=Catégorie!$B$7)),
             IF(D198="H",Catégorie!$D$7,Catégorie!$E$7),
   )
   )
   )
 )
)</f>
        <v>SF</v>
      </c>
      <c r="I198" s="160"/>
      <c r="J198" s="160">
        <v>1979</v>
      </c>
      <c r="K198" s="160"/>
      <c r="L198" s="160"/>
      <c r="M198" s="160"/>
      <c r="N198" s="173"/>
      <c r="O198" s="168" t="str">
        <f>IF(J198="","An !", IF(((D198&lt;&gt;"H") * (D198&lt;&gt;"F")),"Sexe !",
IF(J198&lt;=Catégorie!$C$14,Catégorie!$D$14,IF(((J198&gt;=Catégorie!$B$13)*(J198&lt;=Catégorie!$C$13)),Catégorie!$D$13,"Inconnu"))
))</f>
        <v>CAT1</v>
      </c>
      <c r="P198">
        <v>186</v>
      </c>
    </row>
    <row r="199" spans="1:16" ht="20.100000000000001" customHeight="1" x14ac:dyDescent="0.2">
      <c r="A199" s="177">
        <v>687</v>
      </c>
      <c r="B199" s="170" t="s">
        <v>734</v>
      </c>
      <c r="C199" s="171" t="s">
        <v>62</v>
      </c>
      <c r="D199" s="171" t="s">
        <v>658</v>
      </c>
      <c r="E199" s="172"/>
      <c r="F199" s="172"/>
      <c r="G199" s="172"/>
      <c r="H199" s="168" t="str">
        <f>IF(O199=Catégorie!$D$13,
    IF(
            ((J199&lt;=Catégorie!$C$6)*(J199&gt;=Catégorie!$B$6)),
             IF(D199="H",Catégorie!$D$6,Catégorie!$E$6),
          IF(
            ((J199&lt;=Catégorie!$C$5)*(J199&gt;=Catégorie!$B$5)),
             IF(D199="H",Catégorie!$D$5,Catégorie!$E$5),
          IF(
            ((J199&lt;=Catégorie!$C$4)*(J199&gt;=Catégorie!$B$4)),
             IF(D199="H",Catégorie!$D$4,Catégorie!$E$4),
          IF(
            ((J199&lt;=Catégorie!$C$3)*(J199&gt;=Catégorie!$B$3)),
             IF(D199="H",Catégorie!$D$3,Catégorie!$E$3),
            )
            )
            )
        ),
 IF(
       J199&lt;=Catégorie!$C$10,
        IF(D199="H",Catégorie!$D$10,Catégorie!$E$10),
          IF(
            ((J199&lt;=Catégorie!$C$9)*(J199&gt;=Catégorie!$B$9)),
             IF(D199="H",Catégorie!$D$9,Catégorie!$E$9),
          IF(
            ((J199&lt;=Catégorie!$C$8)*(J199&gt;=Catégorie!$B$8)),
             IF(D199="H",Catégorie!$D$8,Catégorie!$E$8),
          IF(
            ((J199&lt;=Catégorie!$C$7)*(J199&gt;=Catégorie!$B$7)),
             IF(D199="H",Catégorie!$D$7,Catégorie!$E$7),
   )
   )
   )
 )
)</f>
        <v>VH1</v>
      </c>
      <c r="I199" s="160"/>
      <c r="J199" s="160">
        <v>1972</v>
      </c>
      <c r="K199" s="160"/>
      <c r="L199" s="160"/>
      <c r="M199" s="160"/>
      <c r="N199" s="173"/>
      <c r="O199" s="168" t="str">
        <f>IF(J199="","An !", IF(((D199&lt;&gt;"H") * (D199&lt;&gt;"F")),"Sexe !",
IF(J199&lt;=Catégorie!$C$14,Catégorie!$D$14,IF(((J199&gt;=Catégorie!$B$13)*(J199&lt;=Catégorie!$C$13)),Catégorie!$D$13,"Inconnu"))
))</f>
        <v>CAT2</v>
      </c>
      <c r="P199">
        <v>187</v>
      </c>
    </row>
    <row r="200" spans="1:16" ht="20.100000000000001" customHeight="1" x14ac:dyDescent="0.2">
      <c r="A200" s="177">
        <v>688</v>
      </c>
      <c r="B200" s="170" t="s">
        <v>735</v>
      </c>
      <c r="C200" s="171" t="s">
        <v>96</v>
      </c>
      <c r="D200" s="171" t="s">
        <v>658</v>
      </c>
      <c r="E200" s="172"/>
      <c r="F200" s="172"/>
      <c r="G200" s="172"/>
      <c r="H200" s="168" t="str">
        <f>IF(O200=Catégorie!$D$13,
    IF(
            ((J200&lt;=Catégorie!$C$6)*(J200&gt;=Catégorie!$B$6)),
             IF(D200="H",Catégorie!$D$6,Catégorie!$E$6),
          IF(
            ((J200&lt;=Catégorie!$C$5)*(J200&gt;=Catégorie!$B$5)),
             IF(D200="H",Catégorie!$D$5,Catégorie!$E$5),
          IF(
            ((J200&lt;=Catégorie!$C$4)*(J200&gt;=Catégorie!$B$4)),
             IF(D200="H",Catégorie!$D$4,Catégorie!$E$4),
          IF(
            ((J200&lt;=Catégorie!$C$3)*(J200&gt;=Catégorie!$B$3)),
             IF(D200="H",Catégorie!$D$3,Catégorie!$E$3),
            )
            )
            )
        ),
 IF(
       J200&lt;=Catégorie!$C$10,
        IF(D200="H",Catégorie!$D$10,Catégorie!$E$10),
          IF(
            ((J200&lt;=Catégorie!$C$9)*(J200&gt;=Catégorie!$B$9)),
             IF(D200="H",Catégorie!$D$9,Catégorie!$E$9),
          IF(
            ((J200&lt;=Catégorie!$C$8)*(J200&gt;=Catégorie!$B$8)),
             IF(D200="H",Catégorie!$D$8,Catégorie!$E$8),
          IF(
            ((J200&lt;=Catégorie!$C$7)*(J200&gt;=Catégorie!$B$7)),
             IF(D200="H",Catégorie!$D$7,Catégorie!$E$7),
   )
   )
   )
 )
)</f>
        <v>SH</v>
      </c>
      <c r="I200" s="160"/>
      <c r="J200" s="160">
        <v>1988</v>
      </c>
      <c r="K200" s="160"/>
      <c r="L200" s="160"/>
      <c r="M200" s="160"/>
      <c r="N200" s="173"/>
      <c r="O200" s="168" t="str">
        <f>IF(J200="","An !", IF(((D200&lt;&gt;"H") * (D200&lt;&gt;"F")),"Sexe !",
IF(J200&lt;=Catégorie!$C$14,Catégorie!$D$14,IF(((J200&gt;=Catégorie!$B$13)*(J200&lt;=Catégorie!$C$13)),Catégorie!$D$13,"Inconnu"))
))</f>
        <v>CAT1</v>
      </c>
      <c r="P200">
        <v>188</v>
      </c>
    </row>
    <row r="201" spans="1:16" ht="20.100000000000001" customHeight="1" x14ac:dyDescent="0.2">
      <c r="A201" s="177">
        <v>689</v>
      </c>
      <c r="B201" s="170" t="s">
        <v>736</v>
      </c>
      <c r="C201" s="171" t="s">
        <v>149</v>
      </c>
      <c r="D201" s="171" t="s">
        <v>658</v>
      </c>
      <c r="E201" s="172"/>
      <c r="F201" s="172"/>
      <c r="G201" s="172"/>
      <c r="H201" s="168" t="str">
        <f>IF(O201=Catégorie!$D$13,
    IF(
            ((J201&lt;=Catégorie!$C$6)*(J201&gt;=Catégorie!$B$6)),
             IF(D201="H",Catégorie!$D$6,Catégorie!$E$6),
          IF(
            ((J201&lt;=Catégorie!$C$5)*(J201&gt;=Catégorie!$B$5)),
             IF(D201="H",Catégorie!$D$5,Catégorie!$E$5),
          IF(
            ((J201&lt;=Catégorie!$C$4)*(J201&gt;=Catégorie!$B$4)),
             IF(D201="H",Catégorie!$D$4,Catégorie!$E$4),
          IF(
            ((J201&lt;=Catégorie!$C$3)*(J201&gt;=Catégorie!$B$3)),
             IF(D201="H",Catégorie!$D$3,Catégorie!$E$3),
            )
            )
            )
        ),
 IF(
       J201&lt;=Catégorie!$C$10,
        IF(D201="H",Catégorie!$D$10,Catégorie!$E$10),
          IF(
            ((J201&lt;=Catégorie!$C$9)*(J201&gt;=Catégorie!$B$9)),
             IF(D201="H",Catégorie!$D$9,Catégorie!$E$9),
          IF(
            ((J201&lt;=Catégorie!$C$8)*(J201&gt;=Catégorie!$B$8)),
             IF(D201="H",Catégorie!$D$8,Catégorie!$E$8),
          IF(
            ((J201&lt;=Catégorie!$C$7)*(J201&gt;=Catégorie!$B$7)),
             IF(D201="H",Catégorie!$D$7,Catégorie!$E$7),
   )
   )
   )
 )
)</f>
        <v>VH1</v>
      </c>
      <c r="I201" s="160"/>
      <c r="J201" s="160">
        <v>1970</v>
      </c>
      <c r="K201" s="160"/>
      <c r="L201" s="160"/>
      <c r="M201" s="160"/>
      <c r="N201" s="173"/>
      <c r="O201" s="168" t="str">
        <f>IF(J201="","An !", IF(((D201&lt;&gt;"H") * (D201&lt;&gt;"F")),"Sexe !",
IF(J201&lt;=Catégorie!$C$14,Catégorie!$D$14,IF(((J201&gt;=Catégorie!$B$13)*(J201&lt;=Catégorie!$C$13)),Catégorie!$D$13,"Inconnu"))
))</f>
        <v>CAT2</v>
      </c>
      <c r="P201">
        <v>189</v>
      </c>
    </row>
    <row r="202" spans="1:16" ht="20.100000000000001" customHeight="1" x14ac:dyDescent="0.2">
      <c r="A202" s="177">
        <v>690</v>
      </c>
      <c r="B202" s="170" t="s">
        <v>737</v>
      </c>
      <c r="C202" s="171" t="s">
        <v>515</v>
      </c>
      <c r="D202" s="171" t="s">
        <v>659</v>
      </c>
      <c r="E202" s="172"/>
      <c r="F202" s="172"/>
      <c r="G202" s="172"/>
      <c r="H202" s="168" t="str">
        <f>IF(O202=Catégorie!$D$13,
    IF(
            ((J202&lt;=Catégorie!$C$6)*(J202&gt;=Catégorie!$B$6)),
             IF(D202="H",Catégorie!$D$6,Catégorie!$E$6),
          IF(
            ((J202&lt;=Catégorie!$C$5)*(J202&gt;=Catégorie!$B$5)),
             IF(D202="H",Catégorie!$D$5,Catégorie!$E$5),
          IF(
            ((J202&lt;=Catégorie!$C$4)*(J202&gt;=Catégorie!$B$4)),
             IF(D202="H",Catégorie!$D$4,Catégorie!$E$4),
          IF(
            ((J202&lt;=Catégorie!$C$3)*(J202&gt;=Catégorie!$B$3)),
             IF(D202="H",Catégorie!$D$3,Catégorie!$E$3),
            )
            )
            )
        ),
 IF(
       J202&lt;=Catégorie!$C$10,
        IF(D202="H",Catégorie!$D$10,Catégorie!$E$10),
          IF(
            ((J202&lt;=Catégorie!$C$9)*(J202&gt;=Catégorie!$B$9)),
             IF(D202="H",Catégorie!$D$9,Catégorie!$E$9),
          IF(
            ((J202&lt;=Catégorie!$C$8)*(J202&gt;=Catégorie!$B$8)),
             IF(D202="H",Catégorie!$D$8,Catégorie!$E$8),
          IF(
            ((J202&lt;=Catégorie!$C$7)*(J202&gt;=Catégorie!$B$7)),
             IF(D202="H",Catégorie!$D$7,Catégorie!$E$7),
   )
   )
   )
 )
)</f>
        <v>SF</v>
      </c>
      <c r="I202" s="160"/>
      <c r="J202" s="160">
        <v>1991</v>
      </c>
      <c r="K202" s="160"/>
      <c r="L202" s="160"/>
      <c r="M202" s="160"/>
      <c r="N202" s="173"/>
      <c r="O202" s="168" t="str">
        <f>IF(J202="","An !", IF(((D202&lt;&gt;"H") * (D202&lt;&gt;"F")),"Sexe !",
IF(J202&lt;=Catégorie!$C$14,Catégorie!$D$14,IF(((J202&gt;=Catégorie!$B$13)*(J202&lt;=Catégorie!$C$13)),Catégorie!$D$13,"Inconnu"))
))</f>
        <v>CAT1</v>
      </c>
      <c r="P202">
        <v>190</v>
      </c>
    </row>
    <row r="203" spans="1:16" ht="20.100000000000001" customHeight="1" x14ac:dyDescent="0.2">
      <c r="A203" s="177">
        <v>691</v>
      </c>
      <c r="B203" s="170" t="s">
        <v>738</v>
      </c>
      <c r="C203" s="171" t="s">
        <v>709</v>
      </c>
      <c r="D203" s="171" t="s">
        <v>658</v>
      </c>
      <c r="E203" s="172"/>
      <c r="F203" s="172"/>
      <c r="G203" s="172"/>
      <c r="H203" s="168" t="str">
        <f>IF(O203=Catégorie!$D$13,
    IF(
            ((J203&lt;=Catégorie!$C$6)*(J203&gt;=Catégorie!$B$6)),
             IF(D203="H",Catégorie!$D$6,Catégorie!$E$6),
          IF(
            ((J203&lt;=Catégorie!$C$5)*(J203&gt;=Catégorie!$B$5)),
             IF(D203="H",Catégorie!$D$5,Catégorie!$E$5),
          IF(
            ((J203&lt;=Catégorie!$C$4)*(J203&gt;=Catégorie!$B$4)),
             IF(D203="H",Catégorie!$D$4,Catégorie!$E$4),
          IF(
            ((J203&lt;=Catégorie!$C$3)*(J203&gt;=Catégorie!$B$3)),
             IF(D203="H",Catégorie!$D$3,Catégorie!$E$3),
            )
            )
            )
        ),
 IF(
       J203&lt;=Catégorie!$C$10,
        IF(D203="H",Catégorie!$D$10,Catégorie!$E$10),
          IF(
            ((J203&lt;=Catégorie!$C$9)*(J203&gt;=Catégorie!$B$9)),
             IF(D203="H",Catégorie!$D$9,Catégorie!$E$9),
          IF(
            ((J203&lt;=Catégorie!$C$8)*(J203&gt;=Catégorie!$B$8)),
             IF(D203="H",Catégorie!$D$8,Catégorie!$E$8),
          IF(
            ((J203&lt;=Catégorie!$C$7)*(J203&gt;=Catégorie!$B$7)),
             IF(D203="H",Catégorie!$D$7,Catégorie!$E$7),
   )
   )
   )
 )
)</f>
        <v>SH</v>
      </c>
      <c r="I203" s="160"/>
      <c r="J203" s="160">
        <v>1980</v>
      </c>
      <c r="K203" s="160"/>
      <c r="L203" s="160"/>
      <c r="M203" s="160"/>
      <c r="N203" s="173"/>
      <c r="O203" s="168" t="str">
        <f>IF(J203="","An !", IF(((D203&lt;&gt;"H") * (D203&lt;&gt;"F")),"Sexe !",
IF(J203&lt;=Catégorie!$C$14,Catégorie!$D$14,IF(((J203&gt;=Catégorie!$B$13)*(J203&lt;=Catégorie!$C$13)),Catégorie!$D$13,"Inconnu"))
))</f>
        <v>CAT1</v>
      </c>
      <c r="P203">
        <v>191</v>
      </c>
    </row>
    <row r="204" spans="1:16" ht="20.100000000000001" customHeight="1" x14ac:dyDescent="0.2">
      <c r="A204" s="177">
        <v>692</v>
      </c>
      <c r="B204" s="170" t="s">
        <v>743</v>
      </c>
      <c r="C204" s="171" t="s">
        <v>115</v>
      </c>
      <c r="D204" s="171" t="s">
        <v>659</v>
      </c>
      <c r="E204" s="172"/>
      <c r="F204" s="172"/>
      <c r="G204" s="172"/>
      <c r="H204" s="168" t="str">
        <f>IF(O204=Catégorie!$D$13,
    IF(
            ((J204&lt;=Catégorie!$C$6)*(J204&gt;=Catégorie!$B$6)),
             IF(D204="H",Catégorie!$D$6,Catégorie!$E$6),
          IF(
            ((J204&lt;=Catégorie!$C$5)*(J204&gt;=Catégorie!$B$5)),
             IF(D204="H",Catégorie!$D$5,Catégorie!$E$5),
          IF(
            ((J204&lt;=Catégorie!$C$4)*(J204&gt;=Catégorie!$B$4)),
             IF(D204="H",Catégorie!$D$4,Catégorie!$E$4),
          IF(
            ((J204&lt;=Catégorie!$C$3)*(J204&gt;=Catégorie!$B$3)),
             IF(D204="H",Catégorie!$D$3,Catégorie!$E$3),
            )
            )
            )
        ),
 IF(
       J204&lt;=Catégorie!$C$10,
        IF(D204="H",Catégorie!$D$10,Catégorie!$E$10),
          IF(
            ((J204&lt;=Catégorie!$C$9)*(J204&gt;=Catégorie!$B$9)),
             IF(D204="H",Catégorie!$D$9,Catégorie!$E$9),
          IF(
            ((J204&lt;=Catégorie!$C$8)*(J204&gt;=Catégorie!$B$8)),
             IF(D204="H",Catégorie!$D$8,Catégorie!$E$8),
          IF(
            ((J204&lt;=Catégorie!$C$7)*(J204&gt;=Catégorie!$B$7)),
             IF(D204="H",Catégorie!$D$7,Catégorie!$E$7),
   )
   )
   )
 )
)</f>
        <v>VF1</v>
      </c>
      <c r="I204" s="160"/>
      <c r="J204" s="160">
        <v>1971</v>
      </c>
      <c r="K204" s="160"/>
      <c r="L204" s="160"/>
      <c r="M204" s="160"/>
      <c r="N204" s="173"/>
      <c r="O204" s="168" t="str">
        <f>IF(J204="","An !", IF(((D204&lt;&gt;"H") * (D204&lt;&gt;"F")),"Sexe !",
IF(J204&lt;=Catégorie!$C$14,Catégorie!$D$14,IF(((J204&gt;=Catégorie!$B$13)*(J204&lt;=Catégorie!$C$13)),Catégorie!$D$13,"Inconnu"))
))</f>
        <v>CAT2</v>
      </c>
      <c r="P204">
        <v>192</v>
      </c>
    </row>
    <row r="205" spans="1:16" ht="20.100000000000001" customHeight="1" x14ac:dyDescent="0.2">
      <c r="A205" s="177">
        <v>693</v>
      </c>
      <c r="B205" s="170" t="s">
        <v>744</v>
      </c>
      <c r="C205" s="171" t="s">
        <v>745</v>
      </c>
      <c r="D205" s="171" t="s">
        <v>658</v>
      </c>
      <c r="E205" s="172"/>
      <c r="F205" s="172"/>
      <c r="G205" s="172"/>
      <c r="H205" s="168" t="str">
        <f>IF(O205=Catégorie!$D$13,
    IF(
            ((J205&lt;=Catégorie!$C$6)*(J205&gt;=Catégorie!$B$6)),
             IF(D205="H",Catégorie!$D$6,Catégorie!$E$6),
          IF(
            ((J205&lt;=Catégorie!$C$5)*(J205&gt;=Catégorie!$B$5)),
             IF(D205="H",Catégorie!$D$5,Catégorie!$E$5),
          IF(
            ((J205&lt;=Catégorie!$C$4)*(J205&gt;=Catégorie!$B$4)),
             IF(D205="H",Catégorie!$D$4,Catégorie!$E$4),
          IF(
            ((J205&lt;=Catégorie!$C$3)*(J205&gt;=Catégorie!$B$3)),
             IF(D205="H",Catégorie!$D$3,Catégorie!$E$3),
            )
            )
            )
        ),
 IF(
       J205&lt;=Catégorie!$C$10,
        IF(D205="H",Catégorie!$D$10,Catégorie!$E$10),
          IF(
            ((J205&lt;=Catégorie!$C$9)*(J205&gt;=Catégorie!$B$9)),
             IF(D205="H",Catégorie!$D$9,Catégorie!$E$9),
          IF(
            ((J205&lt;=Catégorie!$C$8)*(J205&gt;=Catégorie!$B$8)),
             IF(D205="H",Catégorie!$D$8,Catégorie!$E$8),
          IF(
            ((J205&lt;=Catégorie!$C$7)*(J205&gt;=Catégorie!$B$7)),
             IF(D205="H",Catégorie!$D$7,Catégorie!$E$7),
   )
   )
   )
 )
)</f>
        <v>VH1</v>
      </c>
      <c r="I205" s="160"/>
      <c r="J205" s="160">
        <v>1974</v>
      </c>
      <c r="K205" s="160"/>
      <c r="L205" s="160"/>
      <c r="M205" s="160"/>
      <c r="N205" s="173"/>
      <c r="O205" s="168" t="str">
        <f>IF(J205="","An !", IF(((D205&lt;&gt;"H") * (D205&lt;&gt;"F")),"Sexe !",
IF(J205&lt;=Catégorie!$C$14,Catégorie!$D$14,IF(((J205&gt;=Catégorie!$B$13)*(J205&lt;=Catégorie!$C$13)),Catégorie!$D$13,"Inconnu"))
))</f>
        <v>CAT2</v>
      </c>
      <c r="P205">
        <v>193</v>
      </c>
    </row>
    <row r="206" spans="1:16" ht="20.100000000000001" customHeight="1" x14ac:dyDescent="0.2">
      <c r="A206" s="177">
        <v>694</v>
      </c>
      <c r="B206" s="170"/>
      <c r="C206" s="171"/>
      <c r="D206" s="171"/>
      <c r="E206" s="172"/>
      <c r="F206" s="172"/>
      <c r="G206" s="172"/>
      <c r="H206" s="168"/>
      <c r="I206" s="160"/>
      <c r="J206" s="160"/>
      <c r="K206" s="160"/>
      <c r="L206" s="160"/>
      <c r="M206" s="160"/>
      <c r="N206" s="173"/>
      <c r="O206" s="168"/>
    </row>
    <row r="207" spans="1:16" ht="20.100000000000001" customHeight="1" x14ac:dyDescent="0.2">
      <c r="A207" s="177">
        <v>695</v>
      </c>
      <c r="B207" s="170"/>
      <c r="C207" s="171"/>
      <c r="D207" s="171"/>
      <c r="E207" s="172"/>
      <c r="F207" s="172"/>
      <c r="G207" s="172"/>
      <c r="H207" s="168"/>
      <c r="I207" s="160"/>
      <c r="J207" s="160"/>
      <c r="K207" s="160"/>
      <c r="L207" s="160"/>
      <c r="M207" s="160"/>
      <c r="N207" s="173"/>
      <c r="O207" s="168"/>
    </row>
  </sheetData>
  <autoFilter ref="A11:Q207"/>
  <mergeCells count="1">
    <mergeCell ref="A7:A11"/>
  </mergeCells>
  <hyperlinks>
    <hyperlink ref="N14" r:id="rId1" display="martinedesousa@voila,fr"/>
    <hyperlink ref="N15" r:id="rId2" display="lelebr@yahoo,fr"/>
    <hyperlink ref="N37" r:id="rId3" display="nicolasdaniel3288@neuf,fr"/>
    <hyperlink ref="N38" r:id="rId4" display="BENETOTOF@HOTMAIL,FR"/>
    <hyperlink ref="N41" r:id="rId5" display="juliatourneur@yahoo,fr"/>
    <hyperlink ref="N54" r:id="rId6" display="PACORICHER@GMAIL,COM"/>
    <hyperlink ref="N57" r:id="rId7" display="SEBRIQUIER@ORANGE,FR"/>
    <hyperlink ref="N82" r:id="rId8" display="LILI230884@SFR,FR"/>
    <hyperlink ref="N83" r:id="rId9" display="LILI230884@SFR,FR"/>
    <hyperlink ref="N84" r:id="rId10" display="CELINE-BENJAMIN@HOTMAIL,FR"/>
    <hyperlink ref="N178" r:id="rId11"/>
    <hyperlink ref="N183" r:id="rId12"/>
    <hyperlink ref="N184" r:id="rId13"/>
    <hyperlink ref="N185" r:id="rId14"/>
  </hyperlinks>
  <pageMargins left="0" right="0" top="0.39370078740157483" bottom="0.39370078740157483" header="0.51181102362204722" footer="0.51181102362204722"/>
  <pageSetup paperSize="9" firstPageNumber="0" orientation="landscape" r:id="rId15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258"/>
  <sheetViews>
    <sheetView topLeftCell="A190" zoomScale="90" zoomScaleNormal="90" workbookViewId="0">
      <selection activeCell="E176" sqref="E176"/>
    </sheetView>
  </sheetViews>
  <sheetFormatPr baseColWidth="10" defaultRowHeight="12.75" x14ac:dyDescent="0.2"/>
  <cols>
    <col min="1" max="1" width="8.85546875" style="184" customWidth="1"/>
    <col min="2" max="2" width="6.7109375" style="179" customWidth="1"/>
    <col min="3" max="3" width="19.140625" style="184" bestFit="1" customWidth="1"/>
    <col min="4" max="4" width="17.28515625" style="184" bestFit="1" customWidth="1"/>
    <col min="5" max="5" width="12" style="184" bestFit="1" customWidth="1"/>
    <col min="6" max="6" width="51.140625" style="178" customWidth="1"/>
    <col min="7" max="7" width="4.140625" style="179" customWidth="1"/>
    <col min="8" max="8" width="3.85546875" style="184" customWidth="1"/>
    <col min="9" max="9" width="4.140625" style="109" customWidth="1"/>
    <col min="10" max="16384" width="11.42578125" style="111"/>
  </cols>
  <sheetData>
    <row r="1" spans="1:12" s="180" customFormat="1" ht="20.100000000000001" customHeight="1" x14ac:dyDescent="0.2">
      <c r="A1" s="200" t="s">
        <v>178</v>
      </c>
      <c r="B1" s="201"/>
      <c r="C1" s="201"/>
      <c r="D1" s="201"/>
      <c r="E1" s="205"/>
      <c r="F1" s="178"/>
      <c r="G1" s="179"/>
      <c r="H1" s="184"/>
      <c r="I1" s="109"/>
    </row>
    <row r="2" spans="1:12" s="180" customFormat="1" ht="20.100000000000001" customHeight="1" x14ac:dyDescent="0.2">
      <c r="A2" s="201"/>
      <c r="B2" s="201"/>
      <c r="C2" s="201"/>
      <c r="D2" s="201"/>
      <c r="E2" s="205"/>
      <c r="F2" s="108" t="s">
        <v>164</v>
      </c>
      <c r="G2" s="111" t="s">
        <v>179</v>
      </c>
      <c r="H2" s="184"/>
      <c r="I2" s="109"/>
    </row>
    <row r="3" spans="1:12" s="180" customFormat="1" ht="20.100000000000001" customHeight="1" x14ac:dyDescent="0.2">
      <c r="A3" s="184"/>
      <c r="B3" s="108"/>
      <c r="C3" s="184"/>
      <c r="D3" s="184"/>
      <c r="E3" s="181"/>
      <c r="F3" s="182" t="s">
        <v>13</v>
      </c>
      <c r="G3" s="111" t="s">
        <v>171</v>
      </c>
      <c r="H3" s="110"/>
    </row>
    <row r="4" spans="1:12" s="180" customFormat="1" ht="20.100000000000001" customHeight="1" x14ac:dyDescent="0.2">
      <c r="A4" s="205"/>
      <c r="B4" s="205"/>
      <c r="C4" s="108" t="s">
        <v>26</v>
      </c>
      <c r="D4" s="108" t="s">
        <v>31</v>
      </c>
      <c r="E4" s="183"/>
      <c r="F4" s="182" t="s">
        <v>18</v>
      </c>
      <c r="G4" s="111" t="s">
        <v>172</v>
      </c>
      <c r="H4" s="110"/>
    </row>
    <row r="5" spans="1:12" s="180" customFormat="1" ht="20.100000000000001" customHeight="1" x14ac:dyDescent="0.2">
      <c r="A5" s="184"/>
      <c r="B5" s="108"/>
      <c r="C5" s="108" t="s">
        <v>9</v>
      </c>
      <c r="D5" s="184"/>
      <c r="E5" s="183"/>
      <c r="F5" s="182" t="s">
        <v>14</v>
      </c>
      <c r="G5" s="111" t="s">
        <v>173</v>
      </c>
      <c r="H5" s="110"/>
    </row>
    <row r="6" spans="1:12" s="180" customFormat="1" ht="20.100000000000001" customHeight="1" x14ac:dyDescent="0.2">
      <c r="A6" s="183"/>
      <c r="C6" s="183"/>
      <c r="D6" s="181"/>
      <c r="E6" s="181"/>
      <c r="F6" s="182" t="s">
        <v>15</v>
      </c>
      <c r="G6" s="111" t="s">
        <v>175</v>
      </c>
      <c r="H6" s="110"/>
    </row>
    <row r="7" spans="1:12" s="180" customFormat="1" ht="20.100000000000001" customHeight="1" x14ac:dyDescent="0.2">
      <c r="A7" s="183"/>
      <c r="B7" s="183"/>
      <c r="C7" s="183"/>
      <c r="D7" s="183"/>
      <c r="E7" s="183"/>
      <c r="F7" s="182" t="s">
        <v>16</v>
      </c>
      <c r="G7" s="111" t="s">
        <v>176</v>
      </c>
      <c r="H7" s="110"/>
    </row>
    <row r="8" spans="1:12" s="180" customFormat="1" ht="20.100000000000001" customHeight="1" x14ac:dyDescent="0.2">
      <c r="A8" s="183"/>
      <c r="B8" s="183"/>
      <c r="C8" s="183"/>
      <c r="D8" s="183"/>
      <c r="E8" s="183"/>
      <c r="F8" s="182" t="s">
        <v>17</v>
      </c>
      <c r="G8" s="111" t="s">
        <v>177</v>
      </c>
      <c r="H8" s="110"/>
    </row>
    <row r="9" spans="1:12" s="180" customFormat="1" ht="20.100000000000001" customHeight="1" x14ac:dyDescent="0.2">
      <c r="A9" s="184"/>
      <c r="B9" s="183"/>
      <c r="C9" s="183"/>
      <c r="D9" s="183"/>
      <c r="E9" s="183"/>
      <c r="F9" s="182" t="s">
        <v>19</v>
      </c>
      <c r="G9" s="111" t="s">
        <v>174</v>
      </c>
      <c r="H9" s="110"/>
    </row>
    <row r="10" spans="1:12" ht="20.100000000000001" customHeight="1" x14ac:dyDescent="0.2">
      <c r="C10" s="184">
        <v>2</v>
      </c>
      <c r="D10" s="184">
        <v>3</v>
      </c>
      <c r="E10" s="184">
        <v>7</v>
      </c>
      <c r="F10" s="178">
        <v>8</v>
      </c>
    </row>
    <row r="11" spans="1:12" ht="20.100000000000001" customHeight="1" x14ac:dyDescent="0.25">
      <c r="A11" s="185" t="s">
        <v>4</v>
      </c>
      <c r="B11" s="186" t="s">
        <v>25</v>
      </c>
      <c r="C11" s="185" t="s">
        <v>5</v>
      </c>
      <c r="D11" s="185" t="s">
        <v>1</v>
      </c>
      <c r="E11" s="185" t="s">
        <v>6</v>
      </c>
      <c r="F11" s="187" t="s">
        <v>2</v>
      </c>
      <c r="G11" s="206" t="s">
        <v>7</v>
      </c>
      <c r="H11" s="206"/>
      <c r="I11" s="206"/>
    </row>
    <row r="12" spans="1:12" ht="20.100000000000001" customHeight="1" x14ac:dyDescent="0.25">
      <c r="A12" s="185" t="s">
        <v>8</v>
      </c>
      <c r="B12" s="186"/>
      <c r="C12" s="185"/>
      <c r="D12" s="185"/>
      <c r="E12" s="185"/>
      <c r="F12" s="188"/>
      <c r="G12" s="189" t="s">
        <v>99</v>
      </c>
      <c r="H12" s="190" t="s">
        <v>100</v>
      </c>
      <c r="I12" s="190" t="s">
        <v>101</v>
      </c>
      <c r="J12" s="111" t="s">
        <v>658</v>
      </c>
      <c r="K12" s="111" t="s">
        <v>746</v>
      </c>
      <c r="L12" s="111" t="s">
        <v>747</v>
      </c>
    </row>
    <row r="13" spans="1:12" ht="20.100000000000001" customHeight="1" x14ac:dyDescent="0.2">
      <c r="A13" s="191">
        <v>1</v>
      </c>
      <c r="B13" s="192">
        <v>543</v>
      </c>
      <c r="C13" s="113" t="str">
        <f>VLOOKUP(B13,'Course -8 KM TRAIL'!A:N,2,0)</f>
        <v>BRUMENT</v>
      </c>
      <c r="D13" s="113" t="str">
        <f>VLOOKUP(B13,'Course -8 KM TRAIL'!A:N,3,0)</f>
        <v>JEREMY</v>
      </c>
      <c r="E13" s="113" t="str">
        <f>VLOOKUP(B13,'Course -8 KM TRAIL'!A:N,8,0)</f>
        <v>VH1</v>
      </c>
      <c r="F13" s="120">
        <f>VLOOKUP(B13,'Course -8 KM TRAIL'!A:N,9,0)</f>
        <v>0</v>
      </c>
      <c r="G13" s="204" t="str">
        <f>CONCATENATE(K13,"m ",L13,"s")</f>
        <v>29m 51s</v>
      </c>
      <c r="H13" s="204"/>
      <c r="I13" s="204"/>
      <c r="K13" s="111">
        <v>29</v>
      </c>
      <c r="L13" s="111">
        <v>51</v>
      </c>
    </row>
    <row r="14" spans="1:12" ht="20.100000000000001" customHeight="1" x14ac:dyDescent="0.2">
      <c r="A14" s="191">
        <v>2</v>
      </c>
      <c r="B14" s="192">
        <v>604</v>
      </c>
      <c r="C14" s="113" t="str">
        <f>VLOOKUP(B14,'Course -8 KM TRAIL'!A:N,2,0)</f>
        <v>VIGNOLLES</v>
      </c>
      <c r="D14" s="113" t="str">
        <f>VLOOKUP(B14,'Course -8 KM TRAIL'!A:N,3,0)</f>
        <v>LOUIS</v>
      </c>
      <c r="E14" s="113" t="str">
        <f>VLOOKUP(B14,'Course -8 KM TRAIL'!A:N,8,0)</f>
        <v>CG</v>
      </c>
      <c r="F14" s="120">
        <f>VLOOKUP(B14,'Course -8 KM TRAIL'!A:N,9,0)</f>
        <v>0</v>
      </c>
      <c r="G14" s="204" t="str">
        <f t="shared" ref="G14:G77" si="0">CONCATENATE(K14,"m ",L14,"s")</f>
        <v>31m 17s</v>
      </c>
      <c r="H14" s="204"/>
      <c r="I14" s="204"/>
      <c r="K14" s="111">
        <v>31</v>
      </c>
      <c r="L14" s="111">
        <v>17</v>
      </c>
    </row>
    <row r="15" spans="1:12" ht="20.100000000000001" customHeight="1" x14ac:dyDescent="0.2">
      <c r="A15" s="191">
        <v>3</v>
      </c>
      <c r="B15" s="192">
        <v>688</v>
      </c>
      <c r="C15" s="113" t="str">
        <f>VLOOKUP(B15,'Course -8 KM TRAIL'!A:N,2,0)</f>
        <v>SYO</v>
      </c>
      <c r="D15" s="113" t="str">
        <f>VLOOKUP(B15,'Course -8 KM TRAIL'!A:N,3,0)</f>
        <v>PIERRE</v>
      </c>
      <c r="E15" s="113" t="str">
        <f>VLOOKUP(B15,'Course -8 KM TRAIL'!A:N,8,0)</f>
        <v>SH</v>
      </c>
      <c r="F15" s="120">
        <f>VLOOKUP(B15,'Course -8 KM TRAIL'!A:N,9,0)</f>
        <v>0</v>
      </c>
      <c r="G15" s="204" t="str">
        <f t="shared" si="0"/>
        <v>31m 17s</v>
      </c>
      <c r="H15" s="204"/>
      <c r="I15" s="204"/>
      <c r="K15" s="111">
        <v>31</v>
      </c>
      <c r="L15" s="111">
        <v>17</v>
      </c>
    </row>
    <row r="16" spans="1:12" ht="20.100000000000001" customHeight="1" x14ac:dyDescent="0.2">
      <c r="A16" s="191">
        <v>4</v>
      </c>
      <c r="B16" s="192">
        <v>679</v>
      </c>
      <c r="C16" s="113" t="str">
        <f>VLOOKUP(B16,'Course -8 KM TRAIL'!A:N,2,0)</f>
        <v>DEPAILLY</v>
      </c>
      <c r="D16" s="113" t="str">
        <f>VLOOKUP(B16,'Course -8 KM TRAIL'!A:N,3,0)</f>
        <v>BENJAMIN</v>
      </c>
      <c r="E16" s="113" t="str">
        <f>VLOOKUP(B16,'Course -8 KM TRAIL'!A:N,8,0)</f>
        <v>EH</v>
      </c>
      <c r="F16" s="120">
        <f>VLOOKUP(B16,'Course -8 KM TRAIL'!A:N,9,0)</f>
        <v>0</v>
      </c>
      <c r="G16" s="204" t="str">
        <f t="shared" si="0"/>
        <v>31m 36s</v>
      </c>
      <c r="H16" s="204"/>
      <c r="I16" s="204"/>
      <c r="K16" s="111">
        <v>31</v>
      </c>
      <c r="L16" s="111">
        <v>36</v>
      </c>
    </row>
    <row r="17" spans="1:12" ht="20.100000000000001" customHeight="1" x14ac:dyDescent="0.2">
      <c r="A17" s="191">
        <v>5</v>
      </c>
      <c r="B17" s="192">
        <v>628</v>
      </c>
      <c r="C17" s="113" t="str">
        <f>VLOOKUP(B17,'Course -8 KM TRAIL'!A:N,2,0)</f>
        <v>SENENTE</v>
      </c>
      <c r="D17" s="113" t="str">
        <f>VLOOKUP(B17,'Course -8 KM TRAIL'!A:N,3,0)</f>
        <v>EMILE</v>
      </c>
      <c r="E17" s="113" t="str">
        <f>VLOOKUP(B17,'Course -8 KM TRAIL'!A:N,8,0)</f>
        <v>JG</v>
      </c>
      <c r="F17" s="120">
        <f>VLOOKUP(B17,'Course -8 KM TRAIL'!A:N,9,0)</f>
        <v>0</v>
      </c>
      <c r="G17" s="204" t="str">
        <f t="shared" si="0"/>
        <v>32m 7s</v>
      </c>
      <c r="H17" s="204"/>
      <c r="I17" s="204"/>
      <c r="K17" s="111">
        <v>32</v>
      </c>
      <c r="L17" s="111">
        <v>7</v>
      </c>
    </row>
    <row r="18" spans="1:12" ht="20.100000000000001" customHeight="1" x14ac:dyDescent="0.2">
      <c r="A18" s="191">
        <v>6</v>
      </c>
      <c r="B18" s="192">
        <v>534</v>
      </c>
      <c r="C18" s="113" t="str">
        <f>VLOOKUP(B18,'Course -8 KM TRAIL'!A:N,2,0)</f>
        <v>DUCHAUSSOY</v>
      </c>
      <c r="D18" s="113" t="str">
        <f>VLOOKUP(B18,'Course -8 KM TRAIL'!A:N,3,0)</f>
        <v>BASTIEN</v>
      </c>
      <c r="E18" s="113" t="str">
        <f>VLOOKUP(B18,'Course -8 KM TRAIL'!A:N,8,0)</f>
        <v>SH</v>
      </c>
      <c r="F18" s="120">
        <f>VLOOKUP(B18,'Course -8 KM TRAIL'!A:N,9,0)</f>
        <v>0</v>
      </c>
      <c r="G18" s="204" t="str">
        <f t="shared" si="0"/>
        <v>32m 57s</v>
      </c>
      <c r="H18" s="204"/>
      <c r="I18" s="204"/>
      <c r="K18" s="111">
        <v>32</v>
      </c>
      <c r="L18" s="111">
        <v>57</v>
      </c>
    </row>
    <row r="19" spans="1:12" ht="20.100000000000001" customHeight="1" x14ac:dyDescent="0.2">
      <c r="A19" s="191">
        <v>7</v>
      </c>
      <c r="B19" s="192">
        <v>521</v>
      </c>
      <c r="C19" s="113" t="str">
        <f>VLOOKUP(B19,'Course -8 KM TRAIL'!A:N,2,0)</f>
        <v>DALBART</v>
      </c>
      <c r="D19" s="113" t="str">
        <f>VLOOKUP(B19,'Course -8 KM TRAIL'!A:N,3,0)</f>
        <v>Nicolas</v>
      </c>
      <c r="E19" s="113" t="str">
        <f>VLOOKUP(B19,'Course -8 KM TRAIL'!A:N,8,0)</f>
        <v>SH</v>
      </c>
      <c r="F19" s="120" t="str">
        <f>VLOOKUP(B19,'Course -8 KM TRAIL'!A:N,9,0)</f>
        <v>BEAUVAIS TRIATHLON</v>
      </c>
      <c r="G19" s="204" t="str">
        <f t="shared" si="0"/>
        <v>33m 30s</v>
      </c>
      <c r="H19" s="204"/>
      <c r="I19" s="204"/>
      <c r="K19" s="111">
        <v>33</v>
      </c>
      <c r="L19" s="111">
        <v>30</v>
      </c>
    </row>
    <row r="20" spans="1:12" ht="20.100000000000001" customHeight="1" x14ac:dyDescent="0.2">
      <c r="A20" s="191">
        <v>8</v>
      </c>
      <c r="B20" s="192">
        <v>640</v>
      </c>
      <c r="C20" s="113" t="str">
        <f>VLOOKUP(B20,'Course -8 KM TRAIL'!A:N,2,0)</f>
        <v>HOLLEVILLE</v>
      </c>
      <c r="D20" s="113" t="str">
        <f>VLOOKUP(B20,'Course -8 KM TRAIL'!A:N,3,0)</f>
        <v>BERTRAND</v>
      </c>
      <c r="E20" s="113" t="str">
        <f>VLOOKUP(B20,'Course -8 KM TRAIL'!A:N,8,0)</f>
        <v>VH1</v>
      </c>
      <c r="F20" s="120">
        <f>VLOOKUP(B20,'Course -8 KM TRAIL'!A:N,9,0)</f>
        <v>0</v>
      </c>
      <c r="G20" s="204" t="str">
        <f t="shared" si="0"/>
        <v>33m 38s</v>
      </c>
      <c r="H20" s="204"/>
      <c r="I20" s="204"/>
      <c r="K20" s="111">
        <v>33</v>
      </c>
      <c r="L20" s="111">
        <v>38</v>
      </c>
    </row>
    <row r="21" spans="1:12" ht="20.100000000000001" customHeight="1" x14ac:dyDescent="0.2">
      <c r="A21" s="191">
        <v>9</v>
      </c>
      <c r="B21" s="192">
        <v>678</v>
      </c>
      <c r="C21" s="113" t="str">
        <f>VLOOKUP(B21,'Course -8 KM TRAIL'!A:N,2,0)</f>
        <v>SOTIN</v>
      </c>
      <c r="D21" s="113" t="str">
        <f>VLOOKUP(B21,'Course -8 KM TRAIL'!A:N,3,0)</f>
        <v>SEBASTIEN</v>
      </c>
      <c r="E21" s="113" t="str">
        <f>VLOOKUP(B21,'Course -8 KM TRAIL'!A:N,8,0)</f>
        <v>SH</v>
      </c>
      <c r="F21" s="120">
        <f>VLOOKUP(B21,'Course -8 KM TRAIL'!A:N,9,0)</f>
        <v>0</v>
      </c>
      <c r="G21" s="204" t="str">
        <f t="shared" si="0"/>
        <v>34m 8s</v>
      </c>
      <c r="H21" s="204"/>
      <c r="I21" s="204"/>
      <c r="K21" s="111">
        <v>34</v>
      </c>
      <c r="L21" s="111">
        <v>8</v>
      </c>
    </row>
    <row r="22" spans="1:12" ht="20.100000000000001" customHeight="1" x14ac:dyDescent="0.2">
      <c r="A22" s="191">
        <v>10</v>
      </c>
      <c r="B22" s="192">
        <v>569</v>
      </c>
      <c r="C22" s="113" t="str">
        <f>VLOOKUP(B22,'Course -8 KM TRAIL'!A:N,2,0)</f>
        <v>MONFRAY</v>
      </c>
      <c r="D22" s="113" t="str">
        <f>VLOOKUP(B22,'Course -8 KM TRAIL'!A:N,3,0)</f>
        <v>FRANCK</v>
      </c>
      <c r="E22" s="113" t="str">
        <f>VLOOKUP(B22,'Course -8 KM TRAIL'!A:N,8,0)</f>
        <v>VH2</v>
      </c>
      <c r="F22" s="120">
        <f>VLOOKUP(B22,'Course -8 KM TRAIL'!A:N,9,0)</f>
        <v>0</v>
      </c>
      <c r="G22" s="204" t="str">
        <f t="shared" si="0"/>
        <v>34m 18s</v>
      </c>
      <c r="H22" s="204"/>
      <c r="I22" s="204"/>
      <c r="K22" s="111">
        <v>34</v>
      </c>
      <c r="L22" s="111">
        <v>18</v>
      </c>
    </row>
    <row r="23" spans="1:12" ht="20.100000000000001" customHeight="1" x14ac:dyDescent="0.2">
      <c r="A23" s="191">
        <v>11</v>
      </c>
      <c r="B23" s="192">
        <v>654</v>
      </c>
      <c r="C23" s="113" t="str">
        <f>VLOOKUP(B23,'Course -8 KM TRAIL'!A:N,2,0)</f>
        <v>CHASSEUR</v>
      </c>
      <c r="D23" s="113" t="str">
        <f>VLOOKUP(B23,'Course -8 KM TRAIL'!A:N,3,0)</f>
        <v>FABIEN</v>
      </c>
      <c r="E23" s="113" t="str">
        <f>VLOOKUP(B23,'Course -8 KM TRAIL'!A:N,8,0)</f>
        <v>VH2</v>
      </c>
      <c r="F23" s="120">
        <f>VLOOKUP(B23,'Course -8 KM TRAIL'!A:N,9,0)</f>
        <v>0</v>
      </c>
      <c r="G23" s="204" t="str">
        <f t="shared" si="0"/>
        <v>34m 48s</v>
      </c>
      <c r="H23" s="204"/>
      <c r="I23" s="204"/>
      <c r="K23" s="111">
        <v>34</v>
      </c>
      <c r="L23" s="111">
        <v>48</v>
      </c>
    </row>
    <row r="24" spans="1:12" ht="20.100000000000001" customHeight="1" x14ac:dyDescent="0.2">
      <c r="A24" s="191">
        <v>12</v>
      </c>
      <c r="B24" s="192">
        <v>590</v>
      </c>
      <c r="C24" s="113" t="str">
        <f>VLOOKUP(B24,'Course -8 KM TRAIL'!A:N,2,0)</f>
        <v>CAPENDU</v>
      </c>
      <c r="D24" s="113" t="str">
        <f>VLOOKUP(B24,'Course -8 KM TRAIL'!A:N,3,0)</f>
        <v>JULES</v>
      </c>
      <c r="E24" s="113" t="str">
        <f>VLOOKUP(B24,'Course -8 KM TRAIL'!A:N,8,0)</f>
        <v>CG</v>
      </c>
      <c r="F24" s="120">
        <f>VLOOKUP(B24,'Course -8 KM TRAIL'!A:N,9,0)</f>
        <v>0</v>
      </c>
      <c r="G24" s="204" t="str">
        <f t="shared" si="0"/>
        <v>34m 50s</v>
      </c>
      <c r="H24" s="204"/>
      <c r="I24" s="204"/>
      <c r="K24" s="111">
        <v>34</v>
      </c>
      <c r="L24" s="111">
        <v>50</v>
      </c>
    </row>
    <row r="25" spans="1:12" ht="20.100000000000001" customHeight="1" x14ac:dyDescent="0.2">
      <c r="A25" s="191">
        <v>13</v>
      </c>
      <c r="B25" s="192">
        <v>677</v>
      </c>
      <c r="C25" s="113" t="str">
        <f>VLOOKUP(B25,'Course -8 KM TRAIL'!A:N,2,0)</f>
        <v>DROUARD</v>
      </c>
      <c r="D25" s="113" t="str">
        <f>VLOOKUP(B25,'Course -8 KM TRAIL'!A:N,3,0)</f>
        <v>FLORIAN</v>
      </c>
      <c r="E25" s="113" t="str">
        <f>VLOOKUP(B25,'Course -8 KM TRAIL'!A:N,8,0)</f>
        <v>SH</v>
      </c>
      <c r="F25" s="120">
        <f>VLOOKUP(B25,'Course -8 KM TRAIL'!A:N,9,0)</f>
        <v>0</v>
      </c>
      <c r="G25" s="204" t="str">
        <f t="shared" si="0"/>
        <v>34m 52s</v>
      </c>
      <c r="H25" s="204"/>
      <c r="I25" s="204"/>
      <c r="K25" s="111">
        <v>34</v>
      </c>
      <c r="L25" s="111">
        <v>52</v>
      </c>
    </row>
    <row r="26" spans="1:12" ht="20.100000000000001" customHeight="1" x14ac:dyDescent="0.2">
      <c r="A26" s="191">
        <v>14</v>
      </c>
      <c r="B26" s="192">
        <v>687</v>
      </c>
      <c r="C26" s="113" t="str">
        <f>VLOOKUP(B26,'Course -8 KM TRAIL'!A:N,2,0)</f>
        <v>PARPAINLLON</v>
      </c>
      <c r="D26" s="113" t="str">
        <f>VLOOKUP(B26,'Course -8 KM TRAIL'!A:N,3,0)</f>
        <v>NICOLAS</v>
      </c>
      <c r="E26" s="113" t="str">
        <f>VLOOKUP(B26,'Course -8 KM TRAIL'!A:N,8,0)</f>
        <v>VH1</v>
      </c>
      <c r="F26" s="120">
        <f>VLOOKUP(B26,'Course -8 KM TRAIL'!A:N,9,0)</f>
        <v>0</v>
      </c>
      <c r="G26" s="204" t="str">
        <f t="shared" si="0"/>
        <v>35m 21s</v>
      </c>
      <c r="H26" s="204"/>
      <c r="I26" s="204"/>
      <c r="K26" s="111">
        <v>35</v>
      </c>
      <c r="L26" s="111">
        <v>21</v>
      </c>
    </row>
    <row r="27" spans="1:12" ht="20.100000000000001" customHeight="1" x14ac:dyDescent="0.2">
      <c r="A27" s="191">
        <v>15</v>
      </c>
      <c r="B27" s="192">
        <v>519</v>
      </c>
      <c r="C27" s="113" t="str">
        <f>VLOOKUP(B27,'Course -8 KM TRAIL'!A:N,2,0)</f>
        <v>BOITIER</v>
      </c>
      <c r="D27" s="113" t="str">
        <f>VLOOKUP(B27,'Course -8 KM TRAIL'!A:N,3,0)</f>
        <v>Pierre</v>
      </c>
      <c r="E27" s="113" t="str">
        <f>VLOOKUP(B27,'Course -8 KM TRAIL'!A:N,8,0)</f>
        <v>SH</v>
      </c>
      <c r="F27" s="120">
        <f>VLOOKUP(B27,'Course -8 KM TRAIL'!A:N,9,0)</f>
        <v>0</v>
      </c>
      <c r="G27" s="204" t="str">
        <f t="shared" si="0"/>
        <v>35m 28s</v>
      </c>
      <c r="H27" s="204"/>
      <c r="I27" s="204"/>
      <c r="K27" s="111">
        <v>35</v>
      </c>
      <c r="L27" s="111">
        <v>28</v>
      </c>
    </row>
    <row r="28" spans="1:12" ht="20.100000000000001" customHeight="1" x14ac:dyDescent="0.2">
      <c r="A28" s="191">
        <v>16</v>
      </c>
      <c r="B28" s="192">
        <v>663</v>
      </c>
      <c r="C28" s="113" t="str">
        <f>VLOOKUP(B28,'Course -8 KM TRAIL'!A:N,2,0)</f>
        <v>MALIVOIR</v>
      </c>
      <c r="D28" s="113" t="str">
        <f>VLOOKUP(B28,'Course -8 KM TRAIL'!A:N,3,0)</f>
        <v>NICOLAS</v>
      </c>
      <c r="E28" s="113" t="str">
        <f>VLOOKUP(B28,'Course -8 KM TRAIL'!A:N,8,0)</f>
        <v>SH</v>
      </c>
      <c r="F28" s="120">
        <f>VLOOKUP(B28,'Course -8 KM TRAIL'!A:N,9,0)</f>
        <v>0</v>
      </c>
      <c r="G28" s="204" t="str">
        <f t="shared" si="0"/>
        <v>35m 37s</v>
      </c>
      <c r="H28" s="204"/>
      <c r="I28" s="204"/>
      <c r="K28" s="111">
        <v>35</v>
      </c>
      <c r="L28" s="111">
        <v>37</v>
      </c>
    </row>
    <row r="29" spans="1:12" ht="20.100000000000001" customHeight="1" x14ac:dyDescent="0.2">
      <c r="A29" s="191">
        <v>17</v>
      </c>
      <c r="B29" s="192">
        <v>689</v>
      </c>
      <c r="C29" s="113" t="str">
        <f>VLOOKUP(B29,'Course -8 KM TRAIL'!A:N,2,0)</f>
        <v>NEVEU</v>
      </c>
      <c r="D29" s="113" t="str">
        <f>VLOOKUP(B29,'Course -8 KM TRAIL'!A:N,3,0)</f>
        <v>FREDERIC</v>
      </c>
      <c r="E29" s="113" t="str">
        <f>VLOOKUP(B29,'Course -8 KM TRAIL'!A:N,8,0)</f>
        <v>VH1</v>
      </c>
      <c r="F29" s="120">
        <f>VLOOKUP(B29,'Course -8 KM TRAIL'!A:N,9,0)</f>
        <v>0</v>
      </c>
      <c r="G29" s="204" t="str">
        <f t="shared" si="0"/>
        <v>35m 48s</v>
      </c>
      <c r="H29" s="204"/>
      <c r="I29" s="204"/>
      <c r="K29" s="111">
        <v>35</v>
      </c>
      <c r="L29" s="111">
        <v>48</v>
      </c>
    </row>
    <row r="30" spans="1:12" ht="20.100000000000001" customHeight="1" x14ac:dyDescent="0.2">
      <c r="A30" s="191">
        <v>18</v>
      </c>
      <c r="B30" s="192">
        <v>673</v>
      </c>
      <c r="C30" s="113" t="str">
        <f>VLOOKUP(B30,'Course -8 KM TRAIL'!A:N,2,0)</f>
        <v>SUBTIL</v>
      </c>
      <c r="D30" s="113" t="str">
        <f>VLOOKUP(B30,'Course -8 KM TRAIL'!A:N,3,0)</f>
        <v>GEOFFREY</v>
      </c>
      <c r="E30" s="113" t="str">
        <f>VLOOKUP(B30,'Course -8 KM TRAIL'!A:N,8,0)</f>
        <v>SH</v>
      </c>
      <c r="F30" s="120">
        <f>VLOOKUP(B30,'Course -8 KM TRAIL'!A:N,9,0)</f>
        <v>0</v>
      </c>
      <c r="G30" s="204" t="str">
        <f t="shared" si="0"/>
        <v>35m 57s</v>
      </c>
      <c r="H30" s="204"/>
      <c r="I30" s="204"/>
      <c r="K30" s="111">
        <v>35</v>
      </c>
      <c r="L30" s="111">
        <v>57</v>
      </c>
    </row>
    <row r="31" spans="1:12" ht="20.100000000000001" customHeight="1" x14ac:dyDescent="0.2">
      <c r="A31" s="191">
        <v>19</v>
      </c>
      <c r="B31" s="192">
        <v>623</v>
      </c>
      <c r="C31" s="113" t="str">
        <f>VLOOKUP(B31,'Course -8 KM TRAIL'!A:N,2,0)</f>
        <v>VILLIERS</v>
      </c>
      <c r="D31" s="113" t="str">
        <f>VLOOKUP(B31,'Course -8 KM TRAIL'!A:N,3,0)</f>
        <v>TANGUY</v>
      </c>
      <c r="E31" s="113" t="str">
        <f>VLOOKUP(B31,'Course -8 KM TRAIL'!A:N,8,0)</f>
        <v>VH1</v>
      </c>
      <c r="F31" s="120">
        <f>VLOOKUP(B31,'Course -8 KM TRAIL'!A:N,9,0)</f>
        <v>0</v>
      </c>
      <c r="G31" s="204" t="str">
        <f t="shared" si="0"/>
        <v>36m 3s</v>
      </c>
      <c r="H31" s="204"/>
      <c r="I31" s="204"/>
      <c r="K31" s="111">
        <v>36</v>
      </c>
      <c r="L31" s="111">
        <v>3</v>
      </c>
    </row>
    <row r="32" spans="1:12" ht="20.100000000000001" customHeight="1" x14ac:dyDescent="0.2">
      <c r="A32" s="191">
        <v>20</v>
      </c>
      <c r="B32" s="192">
        <v>622</v>
      </c>
      <c r="C32" s="113" t="str">
        <f>VLOOKUP(B32,'Course -8 KM TRAIL'!A:N,2,0)</f>
        <v>DELENCLOS</v>
      </c>
      <c r="D32" s="113" t="str">
        <f>VLOOKUP(B32,'Course -8 KM TRAIL'!A:N,3,0)</f>
        <v>SEBASTIEN</v>
      </c>
      <c r="E32" s="113" t="str">
        <f>VLOOKUP(B32,'Course -8 KM TRAIL'!A:N,8,0)</f>
        <v>SH</v>
      </c>
      <c r="F32" s="120">
        <f>VLOOKUP(B32,'Course -8 KM TRAIL'!A:N,9,0)</f>
        <v>0</v>
      </c>
      <c r="G32" s="204" t="str">
        <f t="shared" si="0"/>
        <v>36m 41s</v>
      </c>
      <c r="H32" s="204"/>
      <c r="I32" s="204"/>
      <c r="K32" s="111">
        <v>36</v>
      </c>
      <c r="L32" s="111">
        <v>41</v>
      </c>
    </row>
    <row r="33" spans="1:12" ht="20.100000000000001" customHeight="1" x14ac:dyDescent="0.2">
      <c r="A33" s="191">
        <v>21</v>
      </c>
      <c r="B33" s="192">
        <v>626</v>
      </c>
      <c r="C33" s="113" t="str">
        <f>VLOOKUP(B33,'Course -8 KM TRAIL'!A:N,2,0)</f>
        <v>LEBESGUE</v>
      </c>
      <c r="D33" s="113" t="str">
        <f>VLOOKUP(B33,'Course -8 KM TRAIL'!A:N,3,0)</f>
        <v>ALBERT</v>
      </c>
      <c r="E33" s="113" t="str">
        <f>VLOOKUP(B33,'Course -8 KM TRAIL'!A:N,8,0)</f>
        <v>VH1</v>
      </c>
      <c r="F33" s="120">
        <f>VLOOKUP(B33,'Course -8 KM TRAIL'!A:N,9,0)</f>
        <v>0</v>
      </c>
      <c r="G33" s="204" t="str">
        <f t="shared" si="0"/>
        <v>36m 48s</v>
      </c>
      <c r="H33" s="204"/>
      <c r="I33" s="204"/>
      <c r="K33" s="111">
        <v>36</v>
      </c>
      <c r="L33" s="111">
        <v>48</v>
      </c>
    </row>
    <row r="34" spans="1:12" ht="20.100000000000001" customHeight="1" x14ac:dyDescent="0.2">
      <c r="A34" s="191">
        <v>22</v>
      </c>
      <c r="B34" s="192">
        <v>666</v>
      </c>
      <c r="C34" s="113" t="str">
        <f>VLOOKUP(B34,'Course -8 KM TRAIL'!A:N,2,0)</f>
        <v>GAUDEFROY</v>
      </c>
      <c r="D34" s="113" t="str">
        <f>VLOOKUP(B34,'Course -8 KM TRAIL'!A:N,3,0)</f>
        <v>BAPTISTE</v>
      </c>
      <c r="E34" s="113" t="str">
        <f>VLOOKUP(B34,'Course -8 KM TRAIL'!A:N,8,0)</f>
        <v>CG</v>
      </c>
      <c r="F34" s="120">
        <f>VLOOKUP(B34,'Course -8 KM TRAIL'!A:N,9,0)</f>
        <v>0</v>
      </c>
      <c r="G34" s="204" t="str">
        <f t="shared" si="0"/>
        <v>36m 55s</v>
      </c>
      <c r="H34" s="204"/>
      <c r="I34" s="204"/>
      <c r="K34" s="111">
        <v>36</v>
      </c>
      <c r="L34" s="111">
        <v>55</v>
      </c>
    </row>
    <row r="35" spans="1:12" ht="20.100000000000001" customHeight="1" x14ac:dyDescent="0.2">
      <c r="A35" s="191">
        <v>23</v>
      </c>
      <c r="B35" s="192">
        <v>547</v>
      </c>
      <c r="C35" s="113" t="str">
        <f>VLOOKUP(B35,'Course -8 KM TRAIL'!A:N,2,0)</f>
        <v>BOONE</v>
      </c>
      <c r="D35" s="113" t="str">
        <f>VLOOKUP(B35,'Course -8 KM TRAIL'!A:N,3,0)</f>
        <v>ANTHONY</v>
      </c>
      <c r="E35" s="113" t="str">
        <f>VLOOKUP(B35,'Course -8 KM TRAIL'!A:N,8,0)</f>
        <v>EH</v>
      </c>
      <c r="F35" s="120">
        <f>VLOOKUP(B35,'Course -8 KM TRAIL'!A:N,9,0)</f>
        <v>0</v>
      </c>
      <c r="G35" s="204" t="str">
        <f t="shared" si="0"/>
        <v>37m 23s</v>
      </c>
      <c r="H35" s="204"/>
      <c r="I35" s="204"/>
      <c r="K35" s="111">
        <v>37</v>
      </c>
      <c r="L35" s="111">
        <v>23</v>
      </c>
    </row>
    <row r="36" spans="1:12" ht="20.100000000000001" customHeight="1" x14ac:dyDescent="0.2">
      <c r="A36" s="191">
        <v>24</v>
      </c>
      <c r="B36" s="192">
        <v>552</v>
      </c>
      <c r="C36" s="113" t="str">
        <f>VLOOKUP(B36,'Course -8 KM TRAIL'!A:N,2,0)</f>
        <v>THIRE</v>
      </c>
      <c r="D36" s="113" t="str">
        <f>VLOOKUP(B36,'Course -8 KM TRAIL'!A:N,3,0)</f>
        <v>FRANCK</v>
      </c>
      <c r="E36" s="113" t="str">
        <f>VLOOKUP(B36,'Course -8 KM TRAIL'!A:N,8,0)</f>
        <v>SH</v>
      </c>
      <c r="F36" s="120">
        <f>VLOOKUP(B36,'Course -8 KM TRAIL'!A:N,9,0)</f>
        <v>0</v>
      </c>
      <c r="G36" s="204" t="str">
        <f t="shared" si="0"/>
        <v>37m 30s</v>
      </c>
      <c r="H36" s="204"/>
      <c r="I36" s="204"/>
      <c r="K36" s="111">
        <v>37</v>
      </c>
      <c r="L36" s="111">
        <v>30</v>
      </c>
    </row>
    <row r="37" spans="1:12" ht="20.100000000000001" customHeight="1" x14ac:dyDescent="0.2">
      <c r="A37" s="191">
        <v>25</v>
      </c>
      <c r="B37" s="192">
        <v>635</v>
      </c>
      <c r="C37" s="113" t="str">
        <f>VLOOKUP(B37,'Course -8 KM TRAIL'!A:N,2,0)</f>
        <v>HULIN</v>
      </c>
      <c r="D37" s="113" t="str">
        <f>VLOOKUP(B37,'Course -8 KM TRAIL'!A:N,3,0)</f>
        <v>CHRISTOPHE</v>
      </c>
      <c r="E37" s="113" t="str">
        <f>VLOOKUP(B37,'Course -8 KM TRAIL'!A:N,8,0)</f>
        <v>VH2</v>
      </c>
      <c r="F37" s="120">
        <f>VLOOKUP(B37,'Course -8 KM TRAIL'!A:N,9,0)</f>
        <v>0</v>
      </c>
      <c r="G37" s="204" t="str">
        <f t="shared" si="0"/>
        <v>37m 45s</v>
      </c>
      <c r="H37" s="204"/>
      <c r="I37" s="204"/>
      <c r="K37" s="111">
        <v>37</v>
      </c>
      <c r="L37" s="111">
        <v>45</v>
      </c>
    </row>
    <row r="38" spans="1:12" ht="20.100000000000001" customHeight="1" x14ac:dyDescent="0.2">
      <c r="A38" s="191">
        <v>26</v>
      </c>
      <c r="B38" s="192">
        <v>570</v>
      </c>
      <c r="C38" s="113" t="str">
        <f>VLOOKUP(B38,'Course -8 KM TRAIL'!A:N,2,0)</f>
        <v>PECOUL</v>
      </c>
      <c r="D38" s="113" t="str">
        <f>VLOOKUP(B38,'Course -8 KM TRAIL'!A:N,3,0)</f>
        <v>THOMAS</v>
      </c>
      <c r="E38" s="113" t="str">
        <f>VLOOKUP(B38,'Course -8 KM TRAIL'!A:N,8,0)</f>
        <v>SH</v>
      </c>
      <c r="F38" s="120">
        <f>VLOOKUP(B38,'Course -8 KM TRAIL'!A:N,9,0)</f>
        <v>0</v>
      </c>
      <c r="G38" s="204" t="str">
        <f t="shared" si="0"/>
        <v>38m 7s</v>
      </c>
      <c r="H38" s="204"/>
      <c r="I38" s="204"/>
      <c r="K38" s="111">
        <v>38</v>
      </c>
      <c r="L38" s="111">
        <v>7</v>
      </c>
    </row>
    <row r="39" spans="1:12" ht="20.100000000000001" customHeight="1" x14ac:dyDescent="0.2">
      <c r="A39" s="191">
        <v>27</v>
      </c>
      <c r="B39" s="192">
        <v>596</v>
      </c>
      <c r="C39" s="113" t="str">
        <f>VLOOKUP(B39,'Course -8 KM TRAIL'!A:N,2,0)</f>
        <v>DELAHAYE</v>
      </c>
      <c r="D39" s="113" t="str">
        <f>VLOOKUP(B39,'Course -8 KM TRAIL'!A:N,3,0)</f>
        <v>MAX</v>
      </c>
      <c r="E39" s="113" t="str">
        <f>VLOOKUP(B39,'Course -8 KM TRAIL'!A:N,8,0)</f>
        <v>CG</v>
      </c>
      <c r="F39" s="120">
        <f>VLOOKUP(B39,'Course -8 KM TRAIL'!A:N,9,0)</f>
        <v>0</v>
      </c>
      <c r="G39" s="204" t="str">
        <f t="shared" si="0"/>
        <v>38m 14s</v>
      </c>
      <c r="H39" s="204"/>
      <c r="I39" s="204"/>
      <c r="K39" s="111">
        <v>38</v>
      </c>
      <c r="L39" s="111">
        <v>14</v>
      </c>
    </row>
    <row r="40" spans="1:12" ht="20.100000000000001" customHeight="1" x14ac:dyDescent="0.2">
      <c r="A40" s="191">
        <v>28</v>
      </c>
      <c r="B40" s="192">
        <v>669</v>
      </c>
      <c r="C40" s="113" t="str">
        <f>VLOOKUP(B40,'Course -8 KM TRAIL'!A:N,2,0)</f>
        <v>MESTAYER</v>
      </c>
      <c r="D40" s="113" t="str">
        <f>VLOOKUP(B40,'Course -8 KM TRAIL'!A:N,3,0)</f>
        <v>TITOUAN</v>
      </c>
      <c r="E40" s="113" t="str">
        <f>VLOOKUP(B40,'Course -8 KM TRAIL'!A:N,8,0)</f>
        <v>EH</v>
      </c>
      <c r="F40" s="120">
        <f>VLOOKUP(B40,'Course -8 KM TRAIL'!A:N,9,0)</f>
        <v>0</v>
      </c>
      <c r="G40" s="204" t="str">
        <f t="shared" si="0"/>
        <v>38m 21s</v>
      </c>
      <c r="H40" s="204"/>
      <c r="I40" s="204"/>
      <c r="K40" s="111">
        <v>38</v>
      </c>
      <c r="L40" s="111">
        <v>21</v>
      </c>
    </row>
    <row r="41" spans="1:12" ht="20.100000000000001" customHeight="1" x14ac:dyDescent="0.2">
      <c r="A41" s="191">
        <v>29</v>
      </c>
      <c r="B41" s="192">
        <v>516</v>
      </c>
      <c r="C41" s="113" t="str">
        <f>VLOOKUP(B41,'Course -8 KM TRAIL'!A:N,2,0)</f>
        <v>MARY</v>
      </c>
      <c r="D41" s="113" t="str">
        <f>VLOOKUP(B41,'Course -8 KM TRAIL'!A:N,3,0)</f>
        <v>Cédric</v>
      </c>
      <c r="E41" s="113" t="str">
        <f>VLOOKUP(B41,'Course -8 KM TRAIL'!A:N,8,0)</f>
        <v>SH</v>
      </c>
      <c r="F41" s="120">
        <f>VLOOKUP(B41,'Course -8 KM TRAIL'!A:N,9,0)</f>
        <v>0</v>
      </c>
      <c r="G41" s="204" t="str">
        <f t="shared" si="0"/>
        <v>38m 27s</v>
      </c>
      <c r="H41" s="204"/>
      <c r="I41" s="204"/>
      <c r="K41" s="111">
        <v>38</v>
      </c>
      <c r="L41" s="111">
        <v>27</v>
      </c>
    </row>
    <row r="42" spans="1:12" ht="20.100000000000001" customHeight="1" x14ac:dyDescent="0.2">
      <c r="A42" s="191">
        <v>30</v>
      </c>
      <c r="B42" s="192">
        <v>599</v>
      </c>
      <c r="C42" s="113" t="str">
        <f>VLOOKUP(B42,'Course -8 KM TRAIL'!A:N,2,0)</f>
        <v>DUPONT</v>
      </c>
      <c r="D42" s="113" t="str">
        <f>VLOOKUP(B42,'Course -8 KM TRAIL'!A:N,3,0)</f>
        <v>OLIVIER</v>
      </c>
      <c r="E42" s="113" t="str">
        <f>VLOOKUP(B42,'Course -8 KM TRAIL'!A:N,8,0)</f>
        <v>VH1</v>
      </c>
      <c r="F42" s="120">
        <f>VLOOKUP(B42,'Course -8 KM TRAIL'!A:N,9,0)</f>
        <v>0</v>
      </c>
      <c r="G42" s="204" t="str">
        <f t="shared" si="0"/>
        <v>38m 35s</v>
      </c>
      <c r="H42" s="204"/>
      <c r="I42" s="204"/>
      <c r="K42" s="111">
        <v>38</v>
      </c>
      <c r="L42" s="111">
        <v>35</v>
      </c>
    </row>
    <row r="43" spans="1:12" ht="20.100000000000001" customHeight="1" x14ac:dyDescent="0.2">
      <c r="A43" s="191">
        <v>31</v>
      </c>
      <c r="B43" s="192">
        <v>680</v>
      </c>
      <c r="C43" s="113" t="str">
        <f>VLOOKUP(B43,'Course -8 KM TRAIL'!A:N,2,0)</f>
        <v>DOLE</v>
      </c>
      <c r="D43" s="113" t="str">
        <f>VLOOKUP(B43,'Course -8 KM TRAIL'!A:N,3,0)</f>
        <v>PIERRE</v>
      </c>
      <c r="E43" s="113" t="str">
        <f>VLOOKUP(B43,'Course -8 KM TRAIL'!A:N,8,0)</f>
        <v>VH2</v>
      </c>
      <c r="F43" s="120">
        <f>VLOOKUP(B43,'Course -8 KM TRAIL'!A:N,9,0)</f>
        <v>0</v>
      </c>
      <c r="G43" s="204" t="str">
        <f t="shared" si="0"/>
        <v>38m 43s</v>
      </c>
      <c r="H43" s="204"/>
      <c r="I43" s="204"/>
      <c r="K43" s="111">
        <v>38</v>
      </c>
      <c r="L43" s="111">
        <v>43</v>
      </c>
    </row>
    <row r="44" spans="1:12" ht="20.100000000000001" customHeight="1" x14ac:dyDescent="0.2">
      <c r="A44" s="191">
        <v>32</v>
      </c>
      <c r="B44" s="192">
        <v>664</v>
      </c>
      <c r="C44" s="113" t="str">
        <f>VLOOKUP(B44,'Course -8 KM TRAIL'!A:N,2,0)</f>
        <v>MOYENCOURT</v>
      </c>
      <c r="D44" s="113" t="str">
        <f>VLOOKUP(B44,'Course -8 KM TRAIL'!A:N,3,0)</f>
        <v>MICHEL</v>
      </c>
      <c r="E44" s="113" t="str">
        <f>VLOOKUP(B44,'Course -8 KM TRAIL'!A:N,8,0)</f>
        <v>VH1</v>
      </c>
      <c r="F44" s="120">
        <f>VLOOKUP(B44,'Course -8 KM TRAIL'!A:N,9,0)</f>
        <v>0</v>
      </c>
      <c r="G44" s="204" t="str">
        <f t="shared" si="0"/>
        <v>38m 46s</v>
      </c>
      <c r="H44" s="204"/>
      <c r="I44" s="204"/>
      <c r="K44" s="111">
        <v>38</v>
      </c>
      <c r="L44" s="111">
        <v>46</v>
      </c>
    </row>
    <row r="45" spans="1:12" ht="20.100000000000001" customHeight="1" x14ac:dyDescent="0.2">
      <c r="A45" s="191">
        <v>33</v>
      </c>
      <c r="B45" s="192">
        <v>629</v>
      </c>
      <c r="C45" s="113" t="str">
        <f>VLOOKUP(B45,'Course -8 KM TRAIL'!A:N,2,0)</f>
        <v>SENENTE</v>
      </c>
      <c r="D45" s="113" t="str">
        <f>VLOOKUP(B45,'Course -8 KM TRAIL'!A:N,3,0)</f>
        <v>CHRISTOPHE</v>
      </c>
      <c r="E45" s="113" t="str">
        <f>VLOOKUP(B45,'Course -8 KM TRAIL'!A:N,8,0)</f>
        <v>VH1</v>
      </c>
      <c r="F45" s="120">
        <f>VLOOKUP(B45,'Course -8 KM TRAIL'!A:N,9,0)</f>
        <v>0</v>
      </c>
      <c r="G45" s="204" t="str">
        <f t="shared" si="0"/>
        <v>38m 50s</v>
      </c>
      <c r="H45" s="204"/>
      <c r="I45" s="204"/>
      <c r="K45" s="111">
        <v>38</v>
      </c>
      <c r="L45" s="111">
        <v>50</v>
      </c>
    </row>
    <row r="46" spans="1:12" ht="20.100000000000001" customHeight="1" x14ac:dyDescent="0.2">
      <c r="A46" s="191">
        <v>34</v>
      </c>
      <c r="B46" s="192">
        <v>643</v>
      </c>
      <c r="C46" s="113" t="str">
        <f>VLOOKUP(B46,'Course -8 KM TRAIL'!A:N,2,0)</f>
        <v>THOMAS</v>
      </c>
      <c r="D46" s="113" t="str">
        <f>VLOOKUP(B46,'Course -8 KM TRAIL'!A:N,3,0)</f>
        <v>JULIEN</v>
      </c>
      <c r="E46" s="113" t="str">
        <f>VLOOKUP(B46,'Course -8 KM TRAIL'!A:N,8,0)</f>
        <v>SH</v>
      </c>
      <c r="F46" s="120">
        <f>VLOOKUP(B46,'Course -8 KM TRAIL'!A:N,9,0)</f>
        <v>0</v>
      </c>
      <c r="G46" s="204" t="str">
        <f t="shared" si="0"/>
        <v>39m 3s</v>
      </c>
      <c r="H46" s="204"/>
      <c r="I46" s="204"/>
      <c r="K46" s="111">
        <v>39</v>
      </c>
      <c r="L46" s="111">
        <v>3</v>
      </c>
    </row>
    <row r="47" spans="1:12" ht="20.100000000000001" customHeight="1" x14ac:dyDescent="0.2">
      <c r="A47" s="191">
        <v>35</v>
      </c>
      <c r="B47" s="192">
        <v>603</v>
      </c>
      <c r="C47" s="113" t="str">
        <f>VLOOKUP(B47,'Course -8 KM TRAIL'!A:N,2,0)</f>
        <v>VIGNOLLES</v>
      </c>
      <c r="D47" s="113" t="str">
        <f>VLOOKUP(B47,'Course -8 KM TRAIL'!A:N,3,0)</f>
        <v>SYLVAIN</v>
      </c>
      <c r="E47" s="113" t="str">
        <f>VLOOKUP(B47,'Course -8 KM TRAIL'!A:N,8,0)</f>
        <v>VH1</v>
      </c>
      <c r="F47" s="120">
        <f>VLOOKUP(B47,'Course -8 KM TRAIL'!A:N,9,0)</f>
        <v>0</v>
      </c>
      <c r="G47" s="204" t="str">
        <f t="shared" si="0"/>
        <v>39m 13s</v>
      </c>
      <c r="H47" s="204"/>
      <c r="I47" s="204"/>
      <c r="K47" s="111">
        <v>39</v>
      </c>
      <c r="L47" s="111">
        <v>13</v>
      </c>
    </row>
    <row r="48" spans="1:12" ht="20.100000000000001" customHeight="1" x14ac:dyDescent="0.2">
      <c r="A48" s="191">
        <v>36</v>
      </c>
      <c r="B48" s="192">
        <v>572</v>
      </c>
      <c r="C48" s="113" t="str">
        <f>VLOOKUP(B48,'Course -8 KM TRAIL'!A:N,2,0)</f>
        <v>FORTIER</v>
      </c>
      <c r="D48" s="113" t="str">
        <f>VLOOKUP(B48,'Course -8 KM TRAIL'!A:N,3,0)</f>
        <v>BENJAMIN</v>
      </c>
      <c r="E48" s="113" t="str">
        <f>VLOOKUP(B48,'Course -8 KM TRAIL'!A:N,8,0)</f>
        <v>SH</v>
      </c>
      <c r="F48" s="120">
        <f>VLOOKUP(B48,'Course -8 KM TRAIL'!A:N,9,0)</f>
        <v>0</v>
      </c>
      <c r="G48" s="204" t="str">
        <f t="shared" si="0"/>
        <v>39m 23s</v>
      </c>
      <c r="H48" s="204"/>
      <c r="I48" s="204"/>
      <c r="K48" s="111">
        <v>39</v>
      </c>
      <c r="L48" s="111">
        <v>23</v>
      </c>
    </row>
    <row r="49" spans="1:12" ht="20.100000000000001" customHeight="1" x14ac:dyDescent="0.2">
      <c r="A49" s="191">
        <v>37</v>
      </c>
      <c r="B49" s="192">
        <v>671</v>
      </c>
      <c r="C49" s="113" t="str">
        <f>VLOOKUP(B49,'Course -8 KM TRAIL'!A:N,2,0)</f>
        <v>MOENECLAEY</v>
      </c>
      <c r="D49" s="113" t="str">
        <f>VLOOKUP(B49,'Course -8 KM TRAIL'!A:N,3,0)</f>
        <v>MARTIN</v>
      </c>
      <c r="E49" s="113" t="str">
        <f>VLOOKUP(B49,'Course -8 KM TRAIL'!A:N,8,0)</f>
        <v>EH</v>
      </c>
      <c r="F49" s="120">
        <f>VLOOKUP(B49,'Course -8 KM TRAIL'!A:N,9,0)</f>
        <v>0</v>
      </c>
      <c r="G49" s="204" t="str">
        <f t="shared" si="0"/>
        <v>39m 35s</v>
      </c>
      <c r="H49" s="204"/>
      <c r="I49" s="204"/>
      <c r="K49" s="111">
        <v>39</v>
      </c>
      <c r="L49" s="111">
        <v>35</v>
      </c>
    </row>
    <row r="50" spans="1:12" ht="20.100000000000001" customHeight="1" x14ac:dyDescent="0.2">
      <c r="A50" s="191">
        <v>38</v>
      </c>
      <c r="B50" s="192">
        <v>614</v>
      </c>
      <c r="C50" s="113" t="str">
        <f>VLOOKUP(B50,'Course -8 KM TRAIL'!A:N,2,0)</f>
        <v>DELVAL</v>
      </c>
      <c r="D50" s="113" t="str">
        <f>VLOOKUP(B50,'Course -8 KM TRAIL'!A:N,3,0)</f>
        <v>ALAIN</v>
      </c>
      <c r="E50" s="113" t="str">
        <f>VLOOKUP(B50,'Course -8 KM TRAIL'!A:N,8,0)</f>
        <v>VH3</v>
      </c>
      <c r="F50" s="120">
        <f>VLOOKUP(B50,'Course -8 KM TRAIL'!A:N,9,0)</f>
        <v>0</v>
      </c>
      <c r="G50" s="204" t="str">
        <f t="shared" si="0"/>
        <v>39m 48s</v>
      </c>
      <c r="H50" s="204"/>
      <c r="I50" s="204"/>
      <c r="K50" s="111">
        <v>39</v>
      </c>
      <c r="L50" s="111">
        <v>48</v>
      </c>
    </row>
    <row r="51" spans="1:12" ht="20.100000000000001" customHeight="1" x14ac:dyDescent="0.2">
      <c r="A51" s="191">
        <v>39</v>
      </c>
      <c r="B51" s="192">
        <v>611</v>
      </c>
      <c r="C51" s="113" t="str">
        <f>VLOOKUP(B51,'Course -8 KM TRAIL'!A:N,2,0)</f>
        <v>BIDOIS</v>
      </c>
      <c r="D51" s="113" t="str">
        <f>VLOOKUP(B51,'Course -8 KM TRAIL'!A:N,3,0)</f>
        <v>GUILLAUME</v>
      </c>
      <c r="E51" s="113" t="str">
        <f>VLOOKUP(B51,'Course -8 KM TRAIL'!A:N,8,0)</f>
        <v>SH</v>
      </c>
      <c r="F51" s="120">
        <f>VLOOKUP(B51,'Course -8 KM TRAIL'!A:N,9,0)</f>
        <v>0</v>
      </c>
      <c r="G51" s="204" t="str">
        <f t="shared" si="0"/>
        <v>39m 58s</v>
      </c>
      <c r="H51" s="204"/>
      <c r="I51" s="204"/>
      <c r="K51" s="111">
        <v>39</v>
      </c>
      <c r="L51" s="111">
        <v>58</v>
      </c>
    </row>
    <row r="52" spans="1:12" ht="20.100000000000001" customHeight="1" x14ac:dyDescent="0.2">
      <c r="A52" s="191">
        <v>40</v>
      </c>
      <c r="B52" s="192">
        <v>539</v>
      </c>
      <c r="C52" s="113" t="str">
        <f>VLOOKUP(B52,'Course -8 KM TRAIL'!A:N,2,0)</f>
        <v>JOURDAIN</v>
      </c>
      <c r="D52" s="113" t="str">
        <f>VLOOKUP(B52,'Course -8 KM TRAIL'!A:N,3,0)</f>
        <v>THIERRY</v>
      </c>
      <c r="E52" s="113" t="str">
        <f>VLOOKUP(B52,'Course -8 KM TRAIL'!A:N,8,0)</f>
        <v>DOG</v>
      </c>
      <c r="F52" s="120">
        <f>VLOOKUP(B52,'Course -8 KM TRAIL'!A:N,9,0)</f>
        <v>0</v>
      </c>
      <c r="G52" s="204" t="str">
        <f t="shared" si="0"/>
        <v>40m 11s</v>
      </c>
      <c r="H52" s="204"/>
      <c r="I52" s="204"/>
      <c r="K52" s="111">
        <v>40</v>
      </c>
      <c r="L52" s="111">
        <v>11</v>
      </c>
    </row>
    <row r="53" spans="1:12" ht="20.100000000000001" customHeight="1" x14ac:dyDescent="0.2">
      <c r="A53" s="191">
        <v>41</v>
      </c>
      <c r="B53" s="192">
        <v>617</v>
      </c>
      <c r="C53" s="113" t="str">
        <f>VLOOKUP(B53,'Course -8 KM TRAIL'!A:N,2,0)</f>
        <v>PAUDELEUX</v>
      </c>
      <c r="D53" s="113" t="str">
        <f>VLOOKUP(B53,'Course -8 KM TRAIL'!A:N,3,0)</f>
        <v>MARC</v>
      </c>
      <c r="E53" s="113" t="str">
        <f>VLOOKUP(B53,'Course -8 KM TRAIL'!A:N,8,0)</f>
        <v>SH</v>
      </c>
      <c r="F53" s="120">
        <f>VLOOKUP(B53,'Course -8 KM TRAIL'!A:N,9,0)</f>
        <v>0</v>
      </c>
      <c r="G53" s="204" t="str">
        <f t="shared" si="0"/>
        <v>40m 37s</v>
      </c>
      <c r="H53" s="204"/>
      <c r="I53" s="204"/>
      <c r="K53" s="111">
        <v>40</v>
      </c>
      <c r="L53" s="111">
        <v>37</v>
      </c>
    </row>
    <row r="54" spans="1:12" ht="20.100000000000001" customHeight="1" x14ac:dyDescent="0.2">
      <c r="A54" s="191">
        <v>42</v>
      </c>
      <c r="B54" s="192">
        <v>668</v>
      </c>
      <c r="C54" s="113" t="str">
        <f>VLOOKUP(B54,'Course -8 KM TRAIL'!A:N,2,0)</f>
        <v>COSSIN</v>
      </c>
      <c r="D54" s="113" t="str">
        <f>VLOOKUP(B54,'Course -8 KM TRAIL'!A:N,3,0)</f>
        <v>GERALD</v>
      </c>
      <c r="E54" s="113" t="str">
        <f>VLOOKUP(B54,'Course -8 KM TRAIL'!A:N,8,0)</f>
        <v>VH3</v>
      </c>
      <c r="F54" s="120">
        <f>VLOOKUP(B54,'Course -8 KM TRAIL'!A:N,9,0)</f>
        <v>0</v>
      </c>
      <c r="G54" s="204" t="str">
        <f t="shared" si="0"/>
        <v>40m 37s</v>
      </c>
      <c r="H54" s="204"/>
      <c r="I54" s="204"/>
      <c r="K54" s="111">
        <v>40</v>
      </c>
      <c r="L54" s="111">
        <v>37</v>
      </c>
    </row>
    <row r="55" spans="1:12" ht="20.100000000000001" customHeight="1" x14ac:dyDescent="0.2">
      <c r="A55" s="191">
        <v>43</v>
      </c>
      <c r="B55" s="192">
        <v>631</v>
      </c>
      <c r="C55" s="113" t="str">
        <f>VLOOKUP(B55,'Course -8 KM TRAIL'!A:N,2,0)</f>
        <v>VILLA</v>
      </c>
      <c r="D55" s="113" t="str">
        <f>VLOOKUP(B55,'Course -8 KM TRAIL'!A:N,3,0)</f>
        <v>JEAN-MARIE</v>
      </c>
      <c r="E55" s="113" t="str">
        <f>VLOOKUP(B55,'Course -8 KM TRAIL'!A:N,8,0)</f>
        <v>VH2</v>
      </c>
      <c r="F55" s="120">
        <f>VLOOKUP(B55,'Course -8 KM TRAIL'!A:N,9,0)</f>
        <v>0</v>
      </c>
      <c r="G55" s="204" t="str">
        <f t="shared" si="0"/>
        <v>40m 38s</v>
      </c>
      <c r="H55" s="204"/>
      <c r="I55" s="204"/>
      <c r="K55" s="111">
        <v>40</v>
      </c>
      <c r="L55" s="111">
        <v>38</v>
      </c>
    </row>
    <row r="56" spans="1:12" ht="20.100000000000001" customHeight="1" x14ac:dyDescent="0.2">
      <c r="A56" s="191">
        <v>44</v>
      </c>
      <c r="B56" s="192">
        <v>632</v>
      </c>
      <c r="C56" s="113" t="str">
        <f>VLOOKUP(B56,'Course -8 KM TRAIL'!A:N,2,0)</f>
        <v>BUENO</v>
      </c>
      <c r="D56" s="113" t="str">
        <f>VLOOKUP(B56,'Course -8 KM TRAIL'!A:N,3,0)</f>
        <v>YANNICK</v>
      </c>
      <c r="E56" s="113" t="str">
        <f>VLOOKUP(B56,'Course -8 KM TRAIL'!A:N,8,0)</f>
        <v>VH1</v>
      </c>
      <c r="F56" s="120">
        <f>VLOOKUP(B56,'Course -8 KM TRAIL'!A:N,9,0)</f>
        <v>0</v>
      </c>
      <c r="G56" s="204" t="str">
        <f t="shared" si="0"/>
        <v>40m 46s</v>
      </c>
      <c r="H56" s="204"/>
      <c r="I56" s="204"/>
      <c r="K56" s="111">
        <v>40</v>
      </c>
      <c r="L56" s="111">
        <v>46</v>
      </c>
    </row>
    <row r="57" spans="1:12" ht="20.100000000000001" customHeight="1" x14ac:dyDescent="0.2">
      <c r="A57" s="191">
        <v>45</v>
      </c>
      <c r="B57" s="192">
        <v>657</v>
      </c>
      <c r="C57" s="113" t="str">
        <f>VLOOKUP(B57,'Course -8 KM TRAIL'!A:N,2,0)</f>
        <v>WIEME</v>
      </c>
      <c r="D57" s="113" t="str">
        <f>VLOOKUP(B57,'Course -8 KM TRAIL'!A:N,3,0)</f>
        <v>EDDY</v>
      </c>
      <c r="E57" s="113" t="str">
        <f>VLOOKUP(B57,'Course -8 KM TRAIL'!A:N,8,0)</f>
        <v>VH2</v>
      </c>
      <c r="F57" s="120">
        <f>VLOOKUP(B57,'Course -8 KM TRAIL'!A:N,9,0)</f>
        <v>0</v>
      </c>
      <c r="G57" s="204" t="str">
        <f t="shared" si="0"/>
        <v>40m 49s</v>
      </c>
      <c r="H57" s="204"/>
      <c r="I57" s="204"/>
      <c r="K57" s="111">
        <v>40</v>
      </c>
      <c r="L57" s="111">
        <v>49</v>
      </c>
    </row>
    <row r="58" spans="1:12" ht="20.100000000000001" customHeight="1" x14ac:dyDescent="0.2">
      <c r="A58" s="191">
        <v>46</v>
      </c>
      <c r="B58" s="192">
        <v>670</v>
      </c>
      <c r="C58" s="113" t="str">
        <f>VLOOKUP(B58,'Course -8 KM TRAIL'!A:N,2,0)</f>
        <v>SENENTE</v>
      </c>
      <c r="D58" s="113" t="str">
        <f>VLOOKUP(B58,'Course -8 KM TRAIL'!A:N,3,0)</f>
        <v>DAVID</v>
      </c>
      <c r="E58" s="113" t="str">
        <f>VLOOKUP(B58,'Course -8 KM TRAIL'!A:N,8,0)</f>
        <v>VH1</v>
      </c>
      <c r="F58" s="120">
        <f>VLOOKUP(B58,'Course -8 KM TRAIL'!A:N,9,0)</f>
        <v>0</v>
      </c>
      <c r="G58" s="204" t="str">
        <f t="shared" si="0"/>
        <v>40m 50s</v>
      </c>
      <c r="H58" s="204"/>
      <c r="I58" s="204"/>
      <c r="K58" s="111">
        <v>40</v>
      </c>
      <c r="L58" s="111">
        <v>50</v>
      </c>
    </row>
    <row r="59" spans="1:12" ht="20.100000000000001" customHeight="1" x14ac:dyDescent="0.2">
      <c r="A59" s="191">
        <v>47</v>
      </c>
      <c r="B59" s="192">
        <v>542</v>
      </c>
      <c r="C59" s="113" t="str">
        <f>VLOOKUP(B59,'Course -8 KM TRAIL'!A:N,2,0)</f>
        <v>RICHER</v>
      </c>
      <c r="D59" s="113" t="str">
        <f>VLOOKUP(B59,'Course -8 KM TRAIL'!A:N,3,0)</f>
        <v>FRANCOIS</v>
      </c>
      <c r="E59" s="113" t="str">
        <f>VLOOKUP(B59,'Course -8 KM TRAIL'!A:N,8,0)</f>
        <v>VH2</v>
      </c>
      <c r="F59" s="120">
        <f>VLOOKUP(B59,'Course -8 KM TRAIL'!A:N,9,0)</f>
        <v>0</v>
      </c>
      <c r="G59" s="204" t="str">
        <f t="shared" si="0"/>
        <v>40m 52s</v>
      </c>
      <c r="H59" s="204"/>
      <c r="I59" s="204"/>
      <c r="K59" s="111">
        <v>40</v>
      </c>
      <c r="L59" s="111">
        <v>52</v>
      </c>
    </row>
    <row r="60" spans="1:12" ht="20.100000000000001" customHeight="1" x14ac:dyDescent="0.2">
      <c r="A60" s="191">
        <v>48</v>
      </c>
      <c r="B60" s="192">
        <v>605</v>
      </c>
      <c r="C60" s="113" t="str">
        <f>VLOOKUP(B60,'Course -8 KM TRAIL'!A:N,2,0)</f>
        <v>VIGNOLLES</v>
      </c>
      <c r="D60" s="113" t="str">
        <f>VLOOKUP(B60,'Course -8 KM TRAIL'!A:N,3,0)</f>
        <v>CHRISTINE</v>
      </c>
      <c r="E60" s="113" t="str">
        <f>VLOOKUP(B60,'Course -8 KM TRAIL'!A:N,8,0)</f>
        <v>VF1</v>
      </c>
      <c r="F60" s="120">
        <f>VLOOKUP(B60,'Course -8 KM TRAIL'!A:N,9,0)</f>
        <v>0</v>
      </c>
      <c r="G60" s="204" t="str">
        <f t="shared" si="0"/>
        <v>41m 1s</v>
      </c>
      <c r="H60" s="204"/>
      <c r="I60" s="204"/>
      <c r="K60" s="111">
        <v>41</v>
      </c>
      <c r="L60" s="111">
        <v>1</v>
      </c>
    </row>
    <row r="61" spans="1:12" ht="20.100000000000001" customHeight="1" x14ac:dyDescent="0.2">
      <c r="A61" s="191">
        <v>49</v>
      </c>
      <c r="B61" s="192">
        <v>517</v>
      </c>
      <c r="C61" s="113" t="str">
        <f>VLOOKUP(B61,'Course -8 KM TRAIL'!A:N,2,0)</f>
        <v>SALLE</v>
      </c>
      <c r="D61" s="113" t="str">
        <f>VLOOKUP(B61,'Course -8 KM TRAIL'!A:N,3,0)</f>
        <v>Frédéric</v>
      </c>
      <c r="E61" s="113" t="str">
        <f>VLOOKUP(B61,'Course -8 KM TRAIL'!A:N,8,0)</f>
        <v>SH</v>
      </c>
      <c r="F61" s="120">
        <f>VLOOKUP(B61,'Course -8 KM TRAIL'!A:N,9,0)</f>
        <v>0</v>
      </c>
      <c r="G61" s="204" t="str">
        <f t="shared" si="0"/>
        <v>41m 8s</v>
      </c>
      <c r="H61" s="204"/>
      <c r="I61" s="204"/>
      <c r="K61" s="111">
        <v>41</v>
      </c>
      <c r="L61" s="111">
        <v>8</v>
      </c>
    </row>
    <row r="62" spans="1:12" ht="20.100000000000001" customHeight="1" x14ac:dyDescent="0.2">
      <c r="A62" s="191">
        <v>50</v>
      </c>
      <c r="B62" s="192">
        <v>549</v>
      </c>
      <c r="C62" s="113" t="str">
        <f>VLOOKUP(B62,'Course -8 KM TRAIL'!A:N,2,0)</f>
        <v>QUEVEAUVILLERS</v>
      </c>
      <c r="D62" s="113" t="str">
        <f>VLOOKUP(B62,'Course -8 KM TRAIL'!A:N,3,0)</f>
        <v>DELPHINE</v>
      </c>
      <c r="E62" s="113" t="str">
        <f>VLOOKUP(B62,'Course -8 KM TRAIL'!A:N,8,0)</f>
        <v>VF1</v>
      </c>
      <c r="F62" s="120">
        <f>VLOOKUP(B62,'Course -8 KM TRAIL'!A:N,9,0)</f>
        <v>0</v>
      </c>
      <c r="G62" s="204" t="str">
        <f t="shared" si="0"/>
        <v>41m 13s</v>
      </c>
      <c r="H62" s="204"/>
      <c r="I62" s="204"/>
      <c r="K62" s="111">
        <v>41</v>
      </c>
      <c r="L62" s="111">
        <v>13</v>
      </c>
    </row>
    <row r="63" spans="1:12" ht="20.100000000000001" customHeight="1" x14ac:dyDescent="0.2">
      <c r="A63" s="191">
        <v>51</v>
      </c>
      <c r="B63" s="192">
        <v>638</v>
      </c>
      <c r="C63" s="113" t="str">
        <f>VLOOKUP(B63,'Course -8 KM TRAIL'!A:N,2,0)</f>
        <v>BUTTEUX</v>
      </c>
      <c r="D63" s="113" t="str">
        <f>VLOOKUP(B63,'Course -8 KM TRAIL'!A:N,3,0)</f>
        <v>STEPHANE</v>
      </c>
      <c r="E63" s="113" t="str">
        <f>VLOOKUP(B63,'Course -8 KM TRAIL'!A:N,8,0)</f>
        <v>VH1</v>
      </c>
      <c r="F63" s="120">
        <f>VLOOKUP(B63,'Course -8 KM TRAIL'!A:N,9,0)</f>
        <v>0</v>
      </c>
      <c r="G63" s="204" t="str">
        <f t="shared" si="0"/>
        <v>41m 16s</v>
      </c>
      <c r="H63" s="204"/>
      <c r="I63" s="204"/>
      <c r="K63" s="111">
        <v>41</v>
      </c>
      <c r="L63" s="111">
        <v>16</v>
      </c>
    </row>
    <row r="64" spans="1:12" ht="20.100000000000001" customHeight="1" x14ac:dyDescent="0.2">
      <c r="A64" s="191">
        <v>52</v>
      </c>
      <c r="B64" s="192">
        <v>649</v>
      </c>
      <c r="C64" s="113" t="str">
        <f>VLOOKUP(B64,'Course -8 KM TRAIL'!A:N,2,0)</f>
        <v>VASSEUR</v>
      </c>
      <c r="D64" s="113" t="str">
        <f>VLOOKUP(B64,'Course -8 KM TRAIL'!A:N,3,0)</f>
        <v>DIDIER</v>
      </c>
      <c r="E64" s="113" t="str">
        <f>VLOOKUP(B64,'Course -8 KM TRAIL'!A:N,8,0)</f>
        <v>VH2</v>
      </c>
      <c r="F64" s="120">
        <f>VLOOKUP(B64,'Course -8 KM TRAIL'!A:N,9,0)</f>
        <v>0</v>
      </c>
      <c r="G64" s="204" t="str">
        <f t="shared" si="0"/>
        <v>41m 26s</v>
      </c>
      <c r="H64" s="204"/>
      <c r="I64" s="204"/>
      <c r="K64" s="111">
        <v>41</v>
      </c>
      <c r="L64" s="111">
        <v>26</v>
      </c>
    </row>
    <row r="65" spans="1:12" ht="20.100000000000001" customHeight="1" x14ac:dyDescent="0.2">
      <c r="A65" s="191">
        <v>53</v>
      </c>
      <c r="B65" s="192">
        <v>664</v>
      </c>
      <c r="C65" s="113" t="str">
        <f>VLOOKUP(B65,'Course -8 KM TRAIL'!A:N,2,0)</f>
        <v>MOYENCOURT</v>
      </c>
      <c r="D65" s="113" t="str">
        <f>VLOOKUP(B65,'Course -8 KM TRAIL'!A:N,3,0)</f>
        <v>MICHEL</v>
      </c>
      <c r="E65" s="113" t="str">
        <f>VLOOKUP(B65,'Course -8 KM TRAIL'!A:N,8,0)</f>
        <v>VH1</v>
      </c>
      <c r="F65" s="120">
        <f>VLOOKUP(B65,'Course -8 KM TRAIL'!A:N,9,0)</f>
        <v>0</v>
      </c>
      <c r="G65" s="204" t="str">
        <f t="shared" si="0"/>
        <v>41m 29s</v>
      </c>
      <c r="H65" s="204"/>
      <c r="I65" s="204"/>
      <c r="K65" s="111">
        <v>41</v>
      </c>
      <c r="L65" s="111">
        <v>29</v>
      </c>
    </row>
    <row r="66" spans="1:12" ht="20.100000000000001" customHeight="1" x14ac:dyDescent="0.2">
      <c r="A66" s="191">
        <v>54</v>
      </c>
      <c r="B66" s="192">
        <v>662</v>
      </c>
      <c r="C66" s="113" t="str">
        <f>VLOOKUP(B66,'Course -8 KM TRAIL'!A:N,2,0)</f>
        <v>COURIAT</v>
      </c>
      <c r="D66" s="113" t="str">
        <f>VLOOKUP(B66,'Course -8 KM TRAIL'!A:N,3,0)</f>
        <v>DAVID</v>
      </c>
      <c r="E66" s="113" t="str">
        <f>VLOOKUP(B66,'Course -8 KM TRAIL'!A:N,8,0)</f>
        <v>VH1</v>
      </c>
      <c r="F66" s="120">
        <f>VLOOKUP(B66,'Course -8 KM TRAIL'!A:N,9,0)</f>
        <v>0</v>
      </c>
      <c r="G66" s="204" t="str">
        <f t="shared" si="0"/>
        <v>41m 34s</v>
      </c>
      <c r="H66" s="204"/>
      <c r="I66" s="204"/>
      <c r="K66" s="111">
        <v>41</v>
      </c>
      <c r="L66" s="111">
        <v>34</v>
      </c>
    </row>
    <row r="67" spans="1:12" ht="20.100000000000001" customHeight="1" x14ac:dyDescent="0.2">
      <c r="A67" s="191">
        <v>55</v>
      </c>
      <c r="B67" s="192">
        <v>582</v>
      </c>
      <c r="C67" s="113" t="str">
        <f>VLOOKUP(B67,'Course -8 KM TRAIL'!A:N,2,0)</f>
        <v>VANDEPUTTE</v>
      </c>
      <c r="D67" s="113" t="str">
        <f>VLOOKUP(B67,'Course -8 KM TRAIL'!A:N,3,0)</f>
        <v>SEBASTIEN</v>
      </c>
      <c r="E67" s="113" t="str">
        <f>VLOOKUP(B67,'Course -8 KM TRAIL'!A:N,8,0)</f>
        <v>SH</v>
      </c>
      <c r="F67" s="120">
        <f>VLOOKUP(B67,'Course -8 KM TRAIL'!A:N,9,0)</f>
        <v>0</v>
      </c>
      <c r="G67" s="204" t="str">
        <f t="shared" si="0"/>
        <v>41m 37s</v>
      </c>
      <c r="H67" s="204"/>
      <c r="I67" s="204"/>
      <c r="K67" s="111">
        <v>41</v>
      </c>
      <c r="L67" s="111">
        <v>37</v>
      </c>
    </row>
    <row r="68" spans="1:12" ht="20.100000000000001" customHeight="1" x14ac:dyDescent="0.2">
      <c r="A68" s="191">
        <v>56</v>
      </c>
      <c r="B68" s="192">
        <v>630</v>
      </c>
      <c r="C68" s="113" t="str">
        <f>VLOOKUP(B68,'Course -8 KM TRAIL'!A:N,2,0)</f>
        <v>CHARLERY</v>
      </c>
      <c r="D68" s="113" t="str">
        <f>VLOOKUP(B68,'Course -8 KM TRAIL'!A:N,3,0)</f>
        <v>WILFRIED</v>
      </c>
      <c r="E68" s="113" t="str">
        <f>VLOOKUP(B68,'Course -8 KM TRAIL'!A:N,8,0)</f>
        <v>SH</v>
      </c>
      <c r="F68" s="120">
        <f>VLOOKUP(B68,'Course -8 KM TRAIL'!A:N,9,0)</f>
        <v>0</v>
      </c>
      <c r="G68" s="204" t="str">
        <f t="shared" si="0"/>
        <v>41m 41s</v>
      </c>
      <c r="H68" s="204"/>
      <c r="I68" s="204"/>
      <c r="K68" s="111">
        <v>41</v>
      </c>
      <c r="L68" s="111">
        <v>41</v>
      </c>
    </row>
    <row r="69" spans="1:12" ht="20.100000000000001" customHeight="1" x14ac:dyDescent="0.2">
      <c r="A69" s="191">
        <v>57</v>
      </c>
      <c r="B69" s="192">
        <v>652</v>
      </c>
      <c r="C69" s="113" t="str">
        <f>VLOOKUP(B69,'Course -8 KM TRAIL'!A:N,2,0)</f>
        <v>BAILLIVET</v>
      </c>
      <c r="D69" s="113" t="str">
        <f>VLOOKUP(B69,'Course -8 KM TRAIL'!A:N,3,0)</f>
        <v>ARNAUD</v>
      </c>
      <c r="E69" s="113" t="str">
        <f>VLOOKUP(B69,'Course -8 KM TRAIL'!A:N,8,0)</f>
        <v>VH1</v>
      </c>
      <c r="F69" s="120">
        <f>VLOOKUP(B69,'Course -8 KM TRAIL'!A:N,9,0)</f>
        <v>0</v>
      </c>
      <c r="G69" s="204" t="str">
        <f t="shared" si="0"/>
        <v>41m 52s</v>
      </c>
      <c r="H69" s="204"/>
      <c r="I69" s="204"/>
      <c r="K69" s="111">
        <v>41</v>
      </c>
      <c r="L69" s="111">
        <v>52</v>
      </c>
    </row>
    <row r="70" spans="1:12" ht="20.100000000000001" customHeight="1" x14ac:dyDescent="0.2">
      <c r="A70" s="191">
        <v>58</v>
      </c>
      <c r="B70" s="192">
        <v>606</v>
      </c>
      <c r="C70" s="113" t="str">
        <f>VLOOKUP(B70,'Course -8 KM TRAIL'!A:N,2,0)</f>
        <v>DUPREZ</v>
      </c>
      <c r="D70" s="113" t="str">
        <f>VLOOKUP(B70,'Course -8 KM TRAIL'!A:N,3,0)</f>
        <v>GUILLAUME</v>
      </c>
      <c r="E70" s="113" t="str">
        <f>VLOOKUP(B70,'Course -8 KM TRAIL'!A:N,8,0)</f>
        <v>SH</v>
      </c>
      <c r="F70" s="120">
        <f>VLOOKUP(B70,'Course -8 KM TRAIL'!A:N,9,0)</f>
        <v>0</v>
      </c>
      <c r="G70" s="204" t="str">
        <f t="shared" si="0"/>
        <v>42m 7s</v>
      </c>
      <c r="H70" s="204"/>
      <c r="I70" s="204"/>
      <c r="K70" s="111">
        <v>42</v>
      </c>
      <c r="L70" s="111">
        <v>7</v>
      </c>
    </row>
    <row r="71" spans="1:12" ht="20.100000000000001" customHeight="1" x14ac:dyDescent="0.2">
      <c r="A71" s="191">
        <v>59</v>
      </c>
      <c r="B71" s="192">
        <v>601</v>
      </c>
      <c r="C71" s="113" t="str">
        <f>VLOOKUP(B71,'Course -8 KM TRAIL'!A:N,2,0)</f>
        <v>TEN</v>
      </c>
      <c r="D71" s="113" t="str">
        <f>VLOOKUP(B71,'Course -8 KM TRAIL'!A:N,3,0)</f>
        <v>ARNAUD</v>
      </c>
      <c r="E71" s="113" t="str">
        <f>VLOOKUP(B71,'Course -8 KM TRAIL'!A:N,8,0)</f>
        <v>VH1</v>
      </c>
      <c r="F71" s="120">
        <f>VLOOKUP(B71,'Course -8 KM TRAIL'!A:N,9,0)</f>
        <v>0</v>
      </c>
      <c r="G71" s="204" t="str">
        <f t="shared" si="0"/>
        <v>42m 7s</v>
      </c>
      <c r="H71" s="204"/>
      <c r="I71" s="204"/>
      <c r="K71" s="111">
        <v>42</v>
      </c>
      <c r="L71" s="111">
        <v>7</v>
      </c>
    </row>
    <row r="72" spans="1:12" ht="20.100000000000001" customHeight="1" x14ac:dyDescent="0.2">
      <c r="A72" s="191">
        <v>60</v>
      </c>
      <c r="B72" s="192">
        <v>520</v>
      </c>
      <c r="C72" s="113" t="str">
        <f>VLOOKUP(B72,'Course -8 KM TRAIL'!A:N,2,0)</f>
        <v>PIECIAK</v>
      </c>
      <c r="D72" s="113" t="str">
        <f>VLOOKUP(B72,'Course -8 KM TRAIL'!A:N,3,0)</f>
        <v>Frédéric</v>
      </c>
      <c r="E72" s="113" t="str">
        <f>VLOOKUP(B72,'Course -8 KM TRAIL'!A:N,8,0)</f>
        <v>SH</v>
      </c>
      <c r="F72" s="120">
        <f>VLOOKUP(B72,'Course -8 KM TRAIL'!A:N,9,0)</f>
        <v>0</v>
      </c>
      <c r="G72" s="204" t="str">
        <f t="shared" si="0"/>
        <v>42m 18s</v>
      </c>
      <c r="H72" s="204"/>
      <c r="I72" s="204"/>
      <c r="K72" s="111">
        <v>42</v>
      </c>
      <c r="L72" s="111">
        <v>18</v>
      </c>
    </row>
    <row r="73" spans="1:12" ht="20.100000000000001" customHeight="1" x14ac:dyDescent="0.2">
      <c r="A73" s="191">
        <v>61</v>
      </c>
      <c r="B73" s="192">
        <v>522</v>
      </c>
      <c r="C73" s="113" t="str">
        <f>VLOOKUP(B73,'Course -8 KM TRAIL'!A:N,2,0)</f>
        <v>RONVEL</v>
      </c>
      <c r="D73" s="113" t="str">
        <f>VLOOKUP(B73,'Course -8 KM TRAIL'!A:N,3,0)</f>
        <v>ALINE</v>
      </c>
      <c r="E73" s="113" t="str">
        <f>VLOOKUP(B73,'Course -8 KM TRAIL'!A:N,8,0)</f>
        <v>SF</v>
      </c>
      <c r="F73" s="120">
        <f>VLOOKUP(B73,'Course -8 KM TRAIL'!A:N,9,0)</f>
        <v>0</v>
      </c>
      <c r="G73" s="204" t="str">
        <f t="shared" si="0"/>
        <v>42m 39s</v>
      </c>
      <c r="H73" s="204"/>
      <c r="I73" s="204"/>
      <c r="K73" s="111">
        <v>42</v>
      </c>
      <c r="L73" s="111">
        <v>39</v>
      </c>
    </row>
    <row r="74" spans="1:12" ht="20.100000000000001" customHeight="1" x14ac:dyDescent="0.2">
      <c r="A74" s="191">
        <v>62</v>
      </c>
      <c r="B74" s="192">
        <v>595</v>
      </c>
      <c r="C74" s="113" t="str">
        <f>VLOOKUP(B74,'Course -8 KM TRAIL'!A:N,2,0)</f>
        <v>SELLIER</v>
      </c>
      <c r="D74" s="113" t="str">
        <f>VLOOKUP(B74,'Course -8 KM TRAIL'!A:N,3,0)</f>
        <v>JEAN LUC</v>
      </c>
      <c r="E74" s="113" t="str">
        <f>VLOOKUP(B74,'Course -8 KM TRAIL'!A:N,8,0)</f>
        <v>VH2</v>
      </c>
      <c r="F74" s="120">
        <f>VLOOKUP(B74,'Course -8 KM TRAIL'!A:N,9,0)</f>
        <v>0</v>
      </c>
      <c r="G74" s="204" t="str">
        <f t="shared" si="0"/>
        <v>42m 45s</v>
      </c>
      <c r="H74" s="204"/>
      <c r="I74" s="204"/>
      <c r="K74" s="111">
        <v>42</v>
      </c>
      <c r="L74" s="111">
        <v>45</v>
      </c>
    </row>
    <row r="75" spans="1:12" ht="20.100000000000001" customHeight="1" x14ac:dyDescent="0.2">
      <c r="A75" s="191">
        <v>63</v>
      </c>
      <c r="B75" s="192">
        <v>537</v>
      </c>
      <c r="C75" s="113" t="str">
        <f>VLOOKUP(B75,'Course -8 KM TRAIL'!A:N,2,0)</f>
        <v>PALPIED</v>
      </c>
      <c r="D75" s="113" t="str">
        <f>VLOOKUP(B75,'Course -8 KM TRAIL'!A:N,3,0)</f>
        <v>LILOU</v>
      </c>
      <c r="E75" s="113" t="str">
        <f>VLOOKUP(B75,'Course -8 KM TRAIL'!A:N,8,0)</f>
        <v>CF</v>
      </c>
      <c r="F75" s="120">
        <f>VLOOKUP(B75,'Course -8 KM TRAIL'!A:N,9,0)</f>
        <v>0</v>
      </c>
      <c r="G75" s="204" t="str">
        <f t="shared" si="0"/>
        <v>42m 47s</v>
      </c>
      <c r="H75" s="204"/>
      <c r="I75" s="204"/>
      <c r="K75" s="111">
        <v>42</v>
      </c>
      <c r="L75" s="111">
        <v>47</v>
      </c>
    </row>
    <row r="76" spans="1:12" ht="20.100000000000001" customHeight="1" x14ac:dyDescent="0.2">
      <c r="A76" s="191">
        <v>64</v>
      </c>
      <c r="B76" s="192">
        <v>507</v>
      </c>
      <c r="C76" s="113" t="str">
        <f>VLOOKUP(B76,'Course -8 KM TRAIL'!A:N,2,0)</f>
        <v>DUNEUFGERMAIN</v>
      </c>
      <c r="D76" s="113" t="str">
        <f>VLOOKUP(B76,'Course -8 KM TRAIL'!A:N,3,0)</f>
        <v>Maurice</v>
      </c>
      <c r="E76" s="113" t="str">
        <f>VLOOKUP(B76,'Course -8 KM TRAIL'!A:N,8,0)</f>
        <v>VH3</v>
      </c>
      <c r="F76" s="120">
        <f>VLOOKUP(B76,'Course -8 KM TRAIL'!A:N,9,0)</f>
        <v>0</v>
      </c>
      <c r="G76" s="204" t="str">
        <f t="shared" si="0"/>
        <v>42m 49s</v>
      </c>
      <c r="H76" s="204"/>
      <c r="I76" s="204"/>
      <c r="K76" s="111">
        <v>42</v>
      </c>
      <c r="L76" s="111">
        <v>49</v>
      </c>
    </row>
    <row r="77" spans="1:12" ht="20.100000000000001" customHeight="1" x14ac:dyDescent="0.2">
      <c r="A77" s="191">
        <v>65</v>
      </c>
      <c r="B77" s="192">
        <v>527</v>
      </c>
      <c r="C77" s="113" t="str">
        <f>VLOOKUP(B77,'Course -8 KM TRAIL'!A:N,2,0)</f>
        <v>MONNIER</v>
      </c>
      <c r="D77" s="113" t="str">
        <f>VLOOKUP(B77,'Course -8 KM TRAIL'!A:N,3,0)</f>
        <v>PHILIPPE</v>
      </c>
      <c r="E77" s="113" t="str">
        <f>VLOOKUP(B77,'Course -8 KM TRAIL'!A:N,8,0)</f>
        <v>VH2</v>
      </c>
      <c r="F77" s="120">
        <f>VLOOKUP(B77,'Course -8 KM TRAIL'!A:N,9,0)</f>
        <v>0</v>
      </c>
      <c r="G77" s="204" t="str">
        <f t="shared" si="0"/>
        <v>42m 51s</v>
      </c>
      <c r="H77" s="204"/>
      <c r="I77" s="204"/>
      <c r="K77" s="111">
        <v>42</v>
      </c>
      <c r="L77" s="111">
        <v>51</v>
      </c>
    </row>
    <row r="78" spans="1:12" ht="20.100000000000001" customHeight="1" x14ac:dyDescent="0.2">
      <c r="A78" s="191">
        <v>66</v>
      </c>
      <c r="B78" s="192">
        <v>579</v>
      </c>
      <c r="C78" s="113" t="str">
        <f>VLOOKUP(B78,'Course -8 KM TRAIL'!A:N,2,0)</f>
        <v>SEDILLE</v>
      </c>
      <c r="D78" s="113" t="str">
        <f>VLOOKUP(B78,'Course -8 KM TRAIL'!A:N,3,0)</f>
        <v>JULIEN</v>
      </c>
      <c r="E78" s="113" t="str">
        <f>VLOOKUP(B78,'Course -8 KM TRAIL'!A:N,8,0)</f>
        <v>SH</v>
      </c>
      <c r="F78" s="120">
        <f>VLOOKUP(B78,'Course -8 KM TRAIL'!A:N,9,0)</f>
        <v>0</v>
      </c>
      <c r="G78" s="204" t="str">
        <f t="shared" ref="G78:G141" si="1">CONCATENATE(K78,"m ",L78,"s")</f>
        <v>43m 7s</v>
      </c>
      <c r="H78" s="204"/>
      <c r="I78" s="204"/>
      <c r="K78" s="111">
        <v>43</v>
      </c>
      <c r="L78" s="111">
        <v>7</v>
      </c>
    </row>
    <row r="79" spans="1:12" ht="20.100000000000001" customHeight="1" x14ac:dyDescent="0.2">
      <c r="A79" s="191">
        <v>67</v>
      </c>
      <c r="B79" s="192">
        <v>586</v>
      </c>
      <c r="C79" s="113" t="str">
        <f>VLOOKUP(B79,'Course -8 KM TRAIL'!A:N,2,0)</f>
        <v>NICAISE</v>
      </c>
      <c r="D79" s="113" t="str">
        <f>VLOOKUP(B79,'Course -8 KM TRAIL'!A:N,3,0)</f>
        <v>SÉBASTIEN</v>
      </c>
      <c r="E79" s="113" t="str">
        <f>VLOOKUP(B79,'Course -8 KM TRAIL'!A:N,8,0)</f>
        <v>VH1</v>
      </c>
      <c r="F79" s="120">
        <f>VLOOKUP(B79,'Course -8 KM TRAIL'!A:N,9,0)</f>
        <v>0</v>
      </c>
      <c r="G79" s="204" t="str">
        <f t="shared" si="1"/>
        <v>43m 12s</v>
      </c>
      <c r="H79" s="204"/>
      <c r="I79" s="204"/>
      <c r="K79" s="111">
        <v>43</v>
      </c>
      <c r="L79" s="111">
        <v>12</v>
      </c>
    </row>
    <row r="80" spans="1:12" ht="20.100000000000001" customHeight="1" x14ac:dyDescent="0.2">
      <c r="A80" s="191">
        <v>68</v>
      </c>
      <c r="B80" s="192">
        <v>550</v>
      </c>
      <c r="C80" s="113" t="str">
        <f>VLOOKUP(B80,'Course -8 KM TRAIL'!A:N,2,0)</f>
        <v>SEIGNIER</v>
      </c>
      <c r="D80" s="113" t="str">
        <f>VLOOKUP(B80,'Course -8 KM TRAIL'!A:N,3,0)</f>
        <v>DANIEL</v>
      </c>
      <c r="E80" s="113" t="str">
        <f>VLOOKUP(B80,'Course -8 KM TRAIL'!A:N,8,0)</f>
        <v>VH3</v>
      </c>
      <c r="F80" s="120">
        <f>VLOOKUP(B80,'Course -8 KM TRAIL'!A:N,9,0)</f>
        <v>0</v>
      </c>
      <c r="G80" s="204" t="str">
        <f t="shared" si="1"/>
        <v>43m 27s</v>
      </c>
      <c r="H80" s="204"/>
      <c r="I80" s="204"/>
      <c r="K80" s="111">
        <v>43</v>
      </c>
      <c r="L80" s="111">
        <v>27</v>
      </c>
    </row>
    <row r="81" spans="1:12" ht="20.100000000000001" customHeight="1" x14ac:dyDescent="0.2">
      <c r="A81" s="191">
        <v>69</v>
      </c>
      <c r="B81" s="192">
        <v>571</v>
      </c>
      <c r="C81" s="113" t="str">
        <f>VLOOKUP(B81,'Course -8 KM TRAIL'!A:N,2,0)</f>
        <v>COLETTE</v>
      </c>
      <c r="D81" s="113" t="str">
        <f>VLOOKUP(B81,'Course -8 KM TRAIL'!A:N,3,0)</f>
        <v>AURELIE</v>
      </c>
      <c r="E81" s="113" t="str">
        <f>VLOOKUP(B81,'Course -8 KM TRAIL'!A:N,8,0)</f>
        <v>SF</v>
      </c>
      <c r="F81" s="120">
        <f>VLOOKUP(B81,'Course -8 KM TRAIL'!A:N,9,0)</f>
        <v>0</v>
      </c>
      <c r="G81" s="204" t="str">
        <f t="shared" si="1"/>
        <v>43m 48s</v>
      </c>
      <c r="H81" s="204"/>
      <c r="I81" s="204"/>
      <c r="K81" s="111">
        <v>43</v>
      </c>
      <c r="L81" s="111">
        <v>48</v>
      </c>
    </row>
    <row r="82" spans="1:12" ht="20.100000000000001" customHeight="1" x14ac:dyDescent="0.2">
      <c r="A82" s="191">
        <v>70</v>
      </c>
      <c r="B82" s="192">
        <v>555</v>
      </c>
      <c r="C82" s="113" t="str">
        <f>VLOOKUP(B82,'Course -8 KM TRAIL'!A:N,2,0)</f>
        <v>DEVAREN</v>
      </c>
      <c r="D82" s="113" t="str">
        <f>VLOOKUP(B82,'Course -8 KM TRAIL'!A:N,3,0)</f>
        <v>ANDRE</v>
      </c>
      <c r="E82" s="113" t="str">
        <f>VLOOKUP(B82,'Course -8 KM TRAIL'!A:N,8,0)</f>
        <v>VH1</v>
      </c>
      <c r="F82" s="120">
        <f>VLOOKUP(B82,'Course -8 KM TRAIL'!A:N,9,0)</f>
        <v>0</v>
      </c>
      <c r="G82" s="204" t="str">
        <f t="shared" si="1"/>
        <v>44m 23s</v>
      </c>
      <c r="H82" s="204"/>
      <c r="I82" s="204"/>
      <c r="K82" s="111">
        <v>44</v>
      </c>
      <c r="L82" s="111">
        <v>23</v>
      </c>
    </row>
    <row r="83" spans="1:12" ht="20.100000000000001" customHeight="1" x14ac:dyDescent="0.2">
      <c r="A83" s="191">
        <v>71</v>
      </c>
      <c r="B83" s="192">
        <v>620</v>
      </c>
      <c r="C83" s="113" t="str">
        <f>VLOOKUP(B83,'Course -8 KM TRAIL'!A:N,2,0)</f>
        <v>WAEYAERT</v>
      </c>
      <c r="D83" s="113" t="str">
        <f>VLOOKUP(B83,'Course -8 KM TRAIL'!A:N,3,0)</f>
        <v>BENOIT</v>
      </c>
      <c r="E83" s="113" t="str">
        <f>VLOOKUP(B83,'Course -8 KM TRAIL'!A:N,8,0)</f>
        <v>SH</v>
      </c>
      <c r="F83" s="120">
        <f>VLOOKUP(B83,'Course -8 KM TRAIL'!A:N,9,0)</f>
        <v>0</v>
      </c>
      <c r="G83" s="204" t="str">
        <f t="shared" si="1"/>
        <v>44m 35s</v>
      </c>
      <c r="H83" s="204"/>
      <c r="I83" s="204"/>
      <c r="K83" s="111">
        <v>44</v>
      </c>
      <c r="L83" s="111">
        <v>35</v>
      </c>
    </row>
    <row r="84" spans="1:12" ht="20.100000000000001" customHeight="1" x14ac:dyDescent="0.2">
      <c r="A84" s="191">
        <v>72</v>
      </c>
      <c r="B84" s="192">
        <v>540</v>
      </c>
      <c r="C84" s="113" t="str">
        <f>VLOOKUP(B84,'Course -8 KM TRAIL'!A:N,2,0)</f>
        <v>JOURDAIN</v>
      </c>
      <c r="D84" s="113" t="str">
        <f>VLOOKUP(B84,'Course -8 KM TRAIL'!A:N,3,0)</f>
        <v>LAURIE</v>
      </c>
      <c r="E84" s="113" t="str">
        <f>VLOOKUP(B84,'Course -8 KM TRAIL'!A:N,8,0)</f>
        <v>VF1</v>
      </c>
      <c r="F84" s="120">
        <f>VLOOKUP(B84,'Course -8 KM TRAIL'!A:N,9,0)</f>
        <v>0</v>
      </c>
      <c r="G84" s="204" t="str">
        <f t="shared" si="1"/>
        <v>44m 47s</v>
      </c>
      <c r="H84" s="204"/>
      <c r="I84" s="204"/>
      <c r="K84" s="111">
        <v>44</v>
      </c>
      <c r="L84" s="111">
        <v>47</v>
      </c>
    </row>
    <row r="85" spans="1:12" ht="20.100000000000001" customHeight="1" x14ac:dyDescent="0.2">
      <c r="A85" s="191">
        <v>73</v>
      </c>
      <c r="B85" s="192">
        <v>541</v>
      </c>
      <c r="C85" s="113" t="str">
        <f>VLOOKUP(B85,'Course -8 KM TRAIL'!A:N,2,0)</f>
        <v>COZETTE</v>
      </c>
      <c r="D85" s="113" t="str">
        <f>VLOOKUP(B85,'Course -8 KM TRAIL'!A:N,3,0)</f>
        <v>MATHIEU</v>
      </c>
      <c r="E85" s="113" t="str">
        <f>VLOOKUP(B85,'Course -8 KM TRAIL'!A:N,8,0)</f>
        <v>SH</v>
      </c>
      <c r="F85" s="120">
        <f>VLOOKUP(B85,'Course -8 KM TRAIL'!A:N,9,0)</f>
        <v>0</v>
      </c>
      <c r="G85" s="204" t="str">
        <f t="shared" si="1"/>
        <v>44m 48s</v>
      </c>
      <c r="H85" s="204"/>
      <c r="I85" s="204"/>
      <c r="K85" s="111">
        <v>44</v>
      </c>
      <c r="L85" s="111">
        <v>48</v>
      </c>
    </row>
    <row r="86" spans="1:12" ht="20.100000000000001" customHeight="1" x14ac:dyDescent="0.2">
      <c r="A86" s="191">
        <v>74</v>
      </c>
      <c r="B86" s="192">
        <v>600</v>
      </c>
      <c r="C86" s="113" t="str">
        <f>VLOOKUP(B86,'Course -8 KM TRAIL'!A:N,2,0)</f>
        <v>DUPONT</v>
      </c>
      <c r="D86" s="113" t="str">
        <f>VLOOKUP(B86,'Course -8 KM TRAIL'!A:N,3,0)</f>
        <v>VIRGINIE</v>
      </c>
      <c r="E86" s="113" t="str">
        <f>VLOOKUP(B86,'Course -8 KM TRAIL'!A:N,8,0)</f>
        <v>SF</v>
      </c>
      <c r="F86" s="120">
        <f>VLOOKUP(B86,'Course -8 KM TRAIL'!A:N,9,0)</f>
        <v>0</v>
      </c>
      <c r="G86" s="204" t="str">
        <f t="shared" si="1"/>
        <v>44m 50s</v>
      </c>
      <c r="H86" s="204"/>
      <c r="I86" s="204"/>
      <c r="K86" s="111">
        <v>44</v>
      </c>
      <c r="L86" s="111">
        <v>50</v>
      </c>
    </row>
    <row r="87" spans="1:12" ht="20.100000000000001" customHeight="1" x14ac:dyDescent="0.2">
      <c r="A87" s="191">
        <v>75</v>
      </c>
      <c r="B87" s="192">
        <v>587</v>
      </c>
      <c r="C87" s="113" t="str">
        <f>VLOOKUP(B87,'Course -8 KM TRAIL'!A:N,2,0)</f>
        <v>LEFEBVRE</v>
      </c>
      <c r="D87" s="113" t="str">
        <f>VLOOKUP(B87,'Course -8 KM TRAIL'!A:N,3,0)</f>
        <v>THOMAS</v>
      </c>
      <c r="E87" s="113" t="str">
        <f>VLOOKUP(B87,'Course -8 KM TRAIL'!A:N,8,0)</f>
        <v>SH</v>
      </c>
      <c r="F87" s="120">
        <f>VLOOKUP(B87,'Course -8 KM TRAIL'!A:N,9,0)</f>
        <v>0</v>
      </c>
      <c r="G87" s="204" t="str">
        <f t="shared" si="1"/>
        <v>45m 20s</v>
      </c>
      <c r="H87" s="204"/>
      <c r="I87" s="204"/>
      <c r="K87" s="111">
        <v>45</v>
      </c>
      <c r="L87" s="111">
        <v>20</v>
      </c>
    </row>
    <row r="88" spans="1:12" ht="20.100000000000001" customHeight="1" x14ac:dyDescent="0.2">
      <c r="A88" s="191">
        <v>76</v>
      </c>
      <c r="B88" s="192">
        <v>674</v>
      </c>
      <c r="C88" s="113" t="str">
        <f>VLOOKUP(B88,'Course -8 KM TRAIL'!A:N,2,0)</f>
        <v>AMZIANE</v>
      </c>
      <c r="D88" s="113" t="str">
        <f>VLOOKUP(B88,'Course -8 KM TRAIL'!A:N,3,0)</f>
        <v>ALAIN</v>
      </c>
      <c r="E88" s="113" t="str">
        <f>VLOOKUP(B88,'Course -8 KM TRAIL'!A:N,8,0)</f>
        <v>VH1</v>
      </c>
      <c r="F88" s="120">
        <f>VLOOKUP(B88,'Course -8 KM TRAIL'!A:N,9,0)</f>
        <v>0</v>
      </c>
      <c r="G88" s="204" t="str">
        <f t="shared" si="1"/>
        <v>45m 22s</v>
      </c>
      <c r="H88" s="204"/>
      <c r="I88" s="204"/>
      <c r="K88" s="111">
        <v>45</v>
      </c>
      <c r="L88" s="111">
        <v>22</v>
      </c>
    </row>
    <row r="89" spans="1:12" ht="20.100000000000001" customHeight="1" x14ac:dyDescent="0.2">
      <c r="A89" s="191">
        <v>77</v>
      </c>
      <c r="B89" s="192">
        <v>633</v>
      </c>
      <c r="C89" s="113" t="str">
        <f>VLOOKUP(B89,'Course -8 KM TRAIL'!A:N,2,0)</f>
        <v>VASSEUR</v>
      </c>
      <c r="D89" s="113" t="str">
        <f>VLOOKUP(B89,'Course -8 KM TRAIL'!A:N,3,0)</f>
        <v>JULIE</v>
      </c>
      <c r="E89" s="113" t="str">
        <f>VLOOKUP(B89,'Course -8 KM TRAIL'!A:N,8,0)</f>
        <v>SF</v>
      </c>
      <c r="F89" s="120">
        <f>VLOOKUP(B89,'Course -8 KM TRAIL'!A:N,9,0)</f>
        <v>0</v>
      </c>
      <c r="G89" s="204" t="str">
        <f t="shared" si="1"/>
        <v>45m 31s</v>
      </c>
      <c r="H89" s="204"/>
      <c r="I89" s="204"/>
      <c r="K89" s="111">
        <v>45</v>
      </c>
      <c r="L89" s="111">
        <v>31</v>
      </c>
    </row>
    <row r="90" spans="1:12" ht="20.100000000000001" customHeight="1" x14ac:dyDescent="0.2">
      <c r="A90" s="191">
        <v>78</v>
      </c>
      <c r="B90" s="192">
        <v>585</v>
      </c>
      <c r="C90" s="113" t="str">
        <f>VLOOKUP(B90,'Course -8 KM TRAIL'!A:N,2,0)</f>
        <v>SITTER</v>
      </c>
      <c r="D90" s="113" t="str">
        <f>VLOOKUP(B90,'Course -8 KM TRAIL'!A:N,3,0)</f>
        <v>ALINE</v>
      </c>
      <c r="E90" s="113" t="str">
        <f>VLOOKUP(B90,'Course -8 KM TRAIL'!A:N,8,0)</f>
        <v>SF</v>
      </c>
      <c r="F90" s="120">
        <f>VLOOKUP(B90,'Course -8 KM TRAIL'!A:N,9,0)</f>
        <v>0</v>
      </c>
      <c r="G90" s="204" t="str">
        <f t="shared" si="1"/>
        <v>45m 37s</v>
      </c>
      <c r="H90" s="204"/>
      <c r="I90" s="204"/>
      <c r="K90" s="111">
        <v>45</v>
      </c>
      <c r="L90" s="111">
        <v>37</v>
      </c>
    </row>
    <row r="91" spans="1:12" ht="20.100000000000001" customHeight="1" x14ac:dyDescent="0.2">
      <c r="A91" s="191">
        <v>79</v>
      </c>
      <c r="B91" s="192">
        <v>641</v>
      </c>
      <c r="C91" s="113" t="str">
        <f>VLOOKUP(B91,'Course -8 KM TRAIL'!A:N,2,0)</f>
        <v>ROUZAUD</v>
      </c>
      <c r="D91" s="113" t="str">
        <f>VLOOKUP(B91,'Course -8 KM TRAIL'!A:N,3,0)</f>
        <v>FLORENCE</v>
      </c>
      <c r="E91" s="113" t="str">
        <f>VLOOKUP(B91,'Course -8 KM TRAIL'!A:N,8,0)</f>
        <v>VF1</v>
      </c>
      <c r="F91" s="120">
        <f>VLOOKUP(B91,'Course -8 KM TRAIL'!A:N,9,0)</f>
        <v>0</v>
      </c>
      <c r="G91" s="204" t="str">
        <f t="shared" si="1"/>
        <v>45m 39s</v>
      </c>
      <c r="H91" s="204"/>
      <c r="I91" s="204"/>
      <c r="K91" s="111">
        <v>45</v>
      </c>
      <c r="L91" s="111">
        <v>39</v>
      </c>
    </row>
    <row r="92" spans="1:12" ht="20.100000000000001" customHeight="1" x14ac:dyDescent="0.2">
      <c r="A92" s="191">
        <v>80</v>
      </c>
      <c r="B92" s="192">
        <v>602</v>
      </c>
      <c r="C92" s="113" t="str">
        <f>VLOOKUP(B92,'Course -8 KM TRAIL'!A:N,2,0)</f>
        <v>TEN</v>
      </c>
      <c r="D92" s="113" t="str">
        <f>VLOOKUP(B92,'Course -8 KM TRAIL'!A:N,3,0)</f>
        <v>ALICE</v>
      </c>
      <c r="E92" s="113" t="str">
        <f>VLOOKUP(B92,'Course -8 KM TRAIL'!A:N,8,0)</f>
        <v>CF</v>
      </c>
      <c r="F92" s="120">
        <f>VLOOKUP(B92,'Course -8 KM TRAIL'!A:N,9,0)</f>
        <v>0</v>
      </c>
      <c r="G92" s="204" t="str">
        <f t="shared" si="1"/>
        <v>45m 43s</v>
      </c>
      <c r="H92" s="204"/>
      <c r="I92" s="204"/>
      <c r="K92" s="111">
        <v>45</v>
      </c>
      <c r="L92" s="111">
        <v>43</v>
      </c>
    </row>
    <row r="93" spans="1:12" ht="20.100000000000001" customHeight="1" x14ac:dyDescent="0.2">
      <c r="A93" s="191">
        <v>81</v>
      </c>
      <c r="B93" s="192">
        <v>561</v>
      </c>
      <c r="C93" s="113" t="str">
        <f>VLOOKUP(B93,'Course -8 KM TRAIL'!A:N,2,0)</f>
        <v>LEVEVRE</v>
      </c>
      <c r="D93" s="113" t="str">
        <f>VLOOKUP(B93,'Course -8 KM TRAIL'!A:N,3,0)</f>
        <v>STAN</v>
      </c>
      <c r="E93" s="113" t="str">
        <f>VLOOKUP(B93,'Course -8 KM TRAIL'!A:N,8,0)</f>
        <v>CG</v>
      </c>
      <c r="F93" s="120">
        <f>VLOOKUP(B93,'Course -8 KM TRAIL'!A:N,9,0)</f>
        <v>0</v>
      </c>
      <c r="G93" s="204" t="str">
        <f t="shared" si="1"/>
        <v>45m 45s</v>
      </c>
      <c r="H93" s="204"/>
      <c r="I93" s="204"/>
      <c r="K93" s="111">
        <v>45</v>
      </c>
      <c r="L93" s="111">
        <v>45</v>
      </c>
    </row>
    <row r="94" spans="1:12" ht="20.100000000000001" customHeight="1" x14ac:dyDescent="0.2">
      <c r="A94" s="191">
        <v>82</v>
      </c>
      <c r="B94" s="192">
        <v>627</v>
      </c>
      <c r="C94" s="113" t="str">
        <f>VLOOKUP(B94,'Course -8 KM TRAIL'!A:N,2,0)</f>
        <v>CLERY</v>
      </c>
      <c r="D94" s="113" t="str">
        <f>VLOOKUP(B94,'Course -8 KM TRAIL'!A:N,3,0)</f>
        <v>SEBASTIEN</v>
      </c>
      <c r="E94" s="113" t="str">
        <f>VLOOKUP(B94,'Course -8 KM TRAIL'!A:N,8,0)</f>
        <v>SH</v>
      </c>
      <c r="F94" s="120">
        <f>VLOOKUP(B94,'Course -8 KM TRAIL'!A:N,9,0)</f>
        <v>0</v>
      </c>
      <c r="G94" s="204" t="str">
        <f t="shared" si="1"/>
        <v>45m 49s</v>
      </c>
      <c r="H94" s="204"/>
      <c r="I94" s="204"/>
      <c r="K94" s="111">
        <v>45</v>
      </c>
      <c r="L94" s="111">
        <v>49</v>
      </c>
    </row>
    <row r="95" spans="1:12" ht="20.100000000000001" customHeight="1" x14ac:dyDescent="0.2">
      <c r="A95" s="191">
        <v>83</v>
      </c>
      <c r="B95" s="192">
        <v>583</v>
      </c>
      <c r="C95" s="113" t="str">
        <f>VLOOKUP(B95,'Course -8 KM TRAIL'!A:N,2,0)</f>
        <v>VANDEPUTTE</v>
      </c>
      <c r="D95" s="113" t="str">
        <f>VLOOKUP(B95,'Course -8 KM TRAIL'!A:N,3,0)</f>
        <v>AMELIE</v>
      </c>
      <c r="E95" s="113" t="str">
        <f>VLOOKUP(B95,'Course -8 KM TRAIL'!A:N,8,0)</f>
        <v>SF</v>
      </c>
      <c r="F95" s="120">
        <f>VLOOKUP(B95,'Course -8 KM TRAIL'!A:N,9,0)</f>
        <v>0</v>
      </c>
      <c r="G95" s="204" t="str">
        <f t="shared" si="1"/>
        <v>45m 50s</v>
      </c>
      <c r="H95" s="204"/>
      <c r="I95" s="204"/>
      <c r="K95" s="111">
        <v>45</v>
      </c>
      <c r="L95" s="111">
        <v>50</v>
      </c>
    </row>
    <row r="96" spans="1:12" ht="20.100000000000001" customHeight="1" x14ac:dyDescent="0.2">
      <c r="A96" s="191">
        <v>84</v>
      </c>
      <c r="B96" s="192">
        <v>681</v>
      </c>
      <c r="C96" s="113" t="str">
        <f>VLOOKUP(B96,'Course -8 KM TRAIL'!A:N,2,0)</f>
        <v>VILLET</v>
      </c>
      <c r="D96" s="113" t="str">
        <f>VLOOKUP(B96,'Course -8 KM TRAIL'!A:N,3,0)</f>
        <v>PERRINE</v>
      </c>
      <c r="E96" s="113" t="str">
        <f>VLOOKUP(B96,'Course -8 KM TRAIL'!A:N,8,0)</f>
        <v>SF</v>
      </c>
      <c r="F96" s="120">
        <f>VLOOKUP(B96,'Course -8 KM TRAIL'!A:N,9,0)</f>
        <v>0</v>
      </c>
      <c r="G96" s="204" t="str">
        <f t="shared" si="1"/>
        <v>45m 56s</v>
      </c>
      <c r="H96" s="204"/>
      <c r="I96" s="204"/>
      <c r="K96" s="111">
        <v>45</v>
      </c>
      <c r="L96" s="111">
        <v>56</v>
      </c>
    </row>
    <row r="97" spans="1:12" ht="20.100000000000001" customHeight="1" x14ac:dyDescent="0.2">
      <c r="A97" s="191">
        <v>85</v>
      </c>
      <c r="B97" s="192">
        <v>682</v>
      </c>
      <c r="C97" s="113" t="str">
        <f>VLOOKUP(B97,'Course -8 KM TRAIL'!A:N,2,0)</f>
        <v>POIZOT</v>
      </c>
      <c r="D97" s="113" t="str">
        <f>VLOOKUP(B97,'Course -8 KM TRAIL'!A:N,3,0)</f>
        <v>SANDRINE</v>
      </c>
      <c r="E97" s="113" t="str">
        <f>VLOOKUP(B97,'Course -8 KM TRAIL'!A:N,8,0)</f>
        <v>SF</v>
      </c>
      <c r="F97" s="120">
        <f>VLOOKUP(B97,'Course -8 KM TRAIL'!A:N,9,0)</f>
        <v>0</v>
      </c>
      <c r="G97" s="204" t="str">
        <f t="shared" si="1"/>
        <v>45m 57s</v>
      </c>
      <c r="H97" s="204"/>
      <c r="I97" s="204"/>
      <c r="K97" s="111">
        <v>45</v>
      </c>
      <c r="L97" s="111">
        <v>57</v>
      </c>
    </row>
    <row r="98" spans="1:12" ht="20.100000000000001" customHeight="1" x14ac:dyDescent="0.2">
      <c r="A98" s="191">
        <v>86</v>
      </c>
      <c r="B98" s="192"/>
      <c r="C98" s="113" t="e">
        <f>VLOOKUP(B98,'Course -8 KM TRAIL'!A:N,2,0)</f>
        <v>#N/A</v>
      </c>
      <c r="D98" s="113" t="e">
        <f>VLOOKUP(B98,'Course -8 KM TRAIL'!A:N,3,0)</f>
        <v>#N/A</v>
      </c>
      <c r="E98" s="113" t="e">
        <f>VLOOKUP(B98,'Course -8 KM TRAIL'!A:N,8,0)</f>
        <v>#N/A</v>
      </c>
      <c r="F98" s="120" t="e">
        <f>VLOOKUP(B98,'Course -8 KM TRAIL'!A:N,9,0)</f>
        <v>#N/A</v>
      </c>
      <c r="G98" s="204" t="str">
        <f t="shared" si="1"/>
        <v>45m 58s</v>
      </c>
      <c r="H98" s="204"/>
      <c r="I98" s="204"/>
      <c r="K98" s="111">
        <v>45</v>
      </c>
      <c r="L98" s="111">
        <v>58</v>
      </c>
    </row>
    <row r="99" spans="1:12" ht="20.100000000000001" customHeight="1" x14ac:dyDescent="0.2">
      <c r="A99" s="191">
        <v>87</v>
      </c>
      <c r="B99" s="192"/>
      <c r="C99" s="113" t="e">
        <f>VLOOKUP(B99,'Course -8 KM TRAIL'!A:N,2,0)</f>
        <v>#N/A</v>
      </c>
      <c r="D99" s="113" t="e">
        <f>VLOOKUP(B99,'Course -8 KM TRAIL'!A:N,3,0)</f>
        <v>#N/A</v>
      </c>
      <c r="E99" s="113" t="e">
        <f>VLOOKUP(B99,'Course -8 KM TRAIL'!A:N,8,0)</f>
        <v>#N/A</v>
      </c>
      <c r="F99" s="120" t="e">
        <f>VLOOKUP(B99,'Course -8 KM TRAIL'!A:N,9,0)</f>
        <v>#N/A</v>
      </c>
      <c r="G99" s="204" t="str">
        <f t="shared" si="1"/>
        <v>45m 59s</v>
      </c>
      <c r="H99" s="204"/>
      <c r="I99" s="204"/>
      <c r="K99" s="111">
        <v>45</v>
      </c>
      <c r="L99" s="111">
        <v>59</v>
      </c>
    </row>
    <row r="100" spans="1:12" ht="20.100000000000001" customHeight="1" x14ac:dyDescent="0.2">
      <c r="A100" s="191">
        <v>88</v>
      </c>
      <c r="B100" s="192"/>
      <c r="C100" s="113" t="e">
        <f>VLOOKUP(B100,'Course -8 KM TRAIL'!A:N,2,0)</f>
        <v>#N/A</v>
      </c>
      <c r="D100" s="113" t="e">
        <f>VLOOKUP(B100,'Course -8 KM TRAIL'!A:N,3,0)</f>
        <v>#N/A</v>
      </c>
      <c r="E100" s="113" t="e">
        <f>VLOOKUP(B100,'Course -8 KM TRAIL'!A:N,8,0)</f>
        <v>#N/A</v>
      </c>
      <c r="F100" s="120" t="e">
        <f>VLOOKUP(B100,'Course -8 KM TRAIL'!A:N,9,0)</f>
        <v>#N/A</v>
      </c>
      <c r="G100" s="204" t="str">
        <f t="shared" si="1"/>
        <v>46m 3s</v>
      </c>
      <c r="H100" s="204"/>
      <c r="I100" s="204"/>
      <c r="K100" s="111">
        <v>46</v>
      </c>
      <c r="L100" s="111">
        <v>3</v>
      </c>
    </row>
    <row r="101" spans="1:12" ht="20.100000000000001" customHeight="1" x14ac:dyDescent="0.2">
      <c r="A101" s="191">
        <v>89</v>
      </c>
      <c r="B101" s="192"/>
      <c r="C101" s="113" t="e">
        <f>VLOOKUP(B101,'Course -8 KM TRAIL'!A:N,2,0)</f>
        <v>#N/A</v>
      </c>
      <c r="D101" s="113" t="e">
        <f>VLOOKUP(B101,'Course -8 KM TRAIL'!A:N,3,0)</f>
        <v>#N/A</v>
      </c>
      <c r="E101" s="113" t="e">
        <f>VLOOKUP(B101,'Course -8 KM TRAIL'!A:N,8,0)</f>
        <v>#N/A</v>
      </c>
      <c r="F101" s="120" t="e">
        <f>VLOOKUP(B101,'Course -8 KM TRAIL'!A:N,9,0)</f>
        <v>#N/A</v>
      </c>
      <c r="G101" s="204" t="str">
        <f t="shared" si="1"/>
        <v>46m 3s</v>
      </c>
      <c r="H101" s="204"/>
      <c r="I101" s="204"/>
      <c r="K101" s="111">
        <v>46</v>
      </c>
      <c r="L101" s="111">
        <v>3</v>
      </c>
    </row>
    <row r="102" spans="1:12" ht="20.100000000000001" customHeight="1" x14ac:dyDescent="0.2">
      <c r="A102" s="191">
        <v>90</v>
      </c>
      <c r="B102" s="192">
        <v>612</v>
      </c>
      <c r="C102" s="113" t="str">
        <f>VLOOKUP(B102,'Course -8 KM TRAIL'!A:N,2,0)</f>
        <v>GUIRLET</v>
      </c>
      <c r="D102" s="113" t="str">
        <f>VLOOKUP(B102,'Course -8 KM TRAIL'!A:N,3,0)</f>
        <v>THIBAUT</v>
      </c>
      <c r="E102" s="113" t="str">
        <f>VLOOKUP(B102,'Course -8 KM TRAIL'!A:N,8,0)</f>
        <v>SH</v>
      </c>
      <c r="F102" s="120">
        <f>VLOOKUP(B102,'Course -8 KM TRAIL'!A:N,9,0)</f>
        <v>0</v>
      </c>
      <c r="G102" s="204" t="str">
        <f t="shared" si="1"/>
        <v>46m 38s</v>
      </c>
      <c r="H102" s="204"/>
      <c r="I102" s="204"/>
      <c r="K102" s="111">
        <v>46</v>
      </c>
      <c r="L102" s="111">
        <v>38</v>
      </c>
    </row>
    <row r="103" spans="1:12" ht="20.100000000000001" customHeight="1" x14ac:dyDescent="0.2">
      <c r="A103" s="191">
        <v>91</v>
      </c>
      <c r="B103" s="192">
        <v>546</v>
      </c>
      <c r="C103" s="113" t="str">
        <f>VLOOKUP(B103,'Course -8 KM TRAIL'!A:N,2,0)</f>
        <v>TOURNADE</v>
      </c>
      <c r="D103" s="113" t="str">
        <f>VLOOKUP(B103,'Course -8 KM TRAIL'!A:N,3,0)</f>
        <v>SEBASTIEN</v>
      </c>
      <c r="E103" s="113" t="str">
        <f>VLOOKUP(B103,'Course -8 KM TRAIL'!A:N,8,0)</f>
        <v>VH1</v>
      </c>
      <c r="F103" s="120">
        <f>VLOOKUP(B103,'Course -8 KM TRAIL'!A:N,9,0)</f>
        <v>0</v>
      </c>
      <c r="G103" s="204" t="str">
        <f t="shared" si="1"/>
        <v>46m 39s</v>
      </c>
      <c r="H103" s="204"/>
      <c r="I103" s="204"/>
      <c r="K103" s="111">
        <v>46</v>
      </c>
      <c r="L103" s="111">
        <v>39</v>
      </c>
    </row>
    <row r="104" spans="1:12" ht="20.100000000000001" customHeight="1" x14ac:dyDescent="0.2">
      <c r="A104" s="191">
        <v>92</v>
      </c>
      <c r="B104" s="192">
        <v>501</v>
      </c>
      <c r="C104" s="113" t="str">
        <f>VLOOKUP(B104,'Course -8 KM TRAIL'!A:N,2,0)</f>
        <v>DELASALLE</v>
      </c>
      <c r="D104" s="113" t="str">
        <f>VLOOKUP(B104,'Course -8 KM TRAIL'!A:N,3,0)</f>
        <v>STEPHANE</v>
      </c>
      <c r="E104" s="113" t="str">
        <f>VLOOKUP(B104,'Course -8 KM TRAIL'!A:N,8,0)</f>
        <v>VH1</v>
      </c>
      <c r="F104" s="120">
        <f>VLOOKUP(B104,'Course -8 KM TRAIL'!A:N,9,0)</f>
        <v>0</v>
      </c>
      <c r="G104" s="204" t="str">
        <f t="shared" si="1"/>
        <v>46m 39s</v>
      </c>
      <c r="H104" s="204"/>
      <c r="I104" s="204"/>
      <c r="K104" s="111">
        <v>46</v>
      </c>
      <c r="L104" s="111">
        <v>39</v>
      </c>
    </row>
    <row r="105" spans="1:12" ht="20.100000000000001" customHeight="1" x14ac:dyDescent="0.2">
      <c r="A105" s="191">
        <v>93</v>
      </c>
      <c r="B105" s="192">
        <v>525</v>
      </c>
      <c r="C105" s="113" t="str">
        <f>VLOOKUP(B105,'Course -8 KM TRAIL'!A:N,2,0)</f>
        <v>NICOLAS</v>
      </c>
      <c r="D105" s="113" t="str">
        <f>VLOOKUP(B105,'Course -8 KM TRAIL'!A:N,3,0)</f>
        <v>DANIEL</v>
      </c>
      <c r="E105" s="113" t="str">
        <f>VLOOKUP(B105,'Course -8 KM TRAIL'!A:N,8,0)</f>
        <v>VH3</v>
      </c>
      <c r="F105" s="120">
        <f>VLOOKUP(B105,'Course -8 KM TRAIL'!A:N,9,0)</f>
        <v>0</v>
      </c>
      <c r="G105" s="204" t="str">
        <f t="shared" si="1"/>
        <v>46m 43s</v>
      </c>
      <c r="H105" s="204"/>
      <c r="I105" s="204"/>
      <c r="K105" s="111">
        <v>46</v>
      </c>
      <c r="L105" s="111">
        <v>43</v>
      </c>
    </row>
    <row r="106" spans="1:12" ht="20.100000000000001" customHeight="1" x14ac:dyDescent="0.2">
      <c r="A106" s="191">
        <v>94</v>
      </c>
      <c r="B106" s="192">
        <v>551</v>
      </c>
      <c r="C106" s="113" t="str">
        <f>VLOOKUP(B106,'Course -8 KM TRAIL'!A:N,2,0)</f>
        <v>THIBAULT</v>
      </c>
      <c r="D106" s="113" t="str">
        <f>VLOOKUP(B106,'Course -8 KM TRAIL'!A:N,3,0)</f>
        <v>JOEL</v>
      </c>
      <c r="E106" s="113" t="str">
        <f>VLOOKUP(B106,'Course -8 KM TRAIL'!A:N,8,0)</f>
        <v>VH3</v>
      </c>
      <c r="F106" s="120">
        <f>VLOOKUP(B106,'Course -8 KM TRAIL'!A:N,9,0)</f>
        <v>0</v>
      </c>
      <c r="G106" s="204" t="str">
        <f t="shared" si="1"/>
        <v>46m 53s</v>
      </c>
      <c r="H106" s="204"/>
      <c r="I106" s="204"/>
      <c r="K106" s="111">
        <v>46</v>
      </c>
      <c r="L106" s="111">
        <v>53</v>
      </c>
    </row>
    <row r="107" spans="1:12" ht="20.100000000000001" customHeight="1" x14ac:dyDescent="0.2">
      <c r="A107" s="191">
        <v>95</v>
      </c>
      <c r="B107" s="192">
        <v>621</v>
      </c>
      <c r="C107" s="113" t="str">
        <f>VLOOKUP(B107,'Course -8 KM TRAIL'!A:N,2,0)</f>
        <v>VERSCHUERE</v>
      </c>
      <c r="D107" s="113" t="str">
        <f>VLOOKUP(B107,'Course -8 KM TRAIL'!A:N,3,0)</f>
        <v>RAPHAEL</v>
      </c>
      <c r="E107" s="113" t="str">
        <f>VLOOKUP(B107,'Course -8 KM TRAIL'!A:N,8,0)</f>
        <v>SH</v>
      </c>
      <c r="F107" s="120">
        <f>VLOOKUP(B107,'Course -8 KM TRAIL'!A:N,9,0)</f>
        <v>0</v>
      </c>
      <c r="G107" s="204" t="str">
        <f t="shared" si="1"/>
        <v>46m 54s</v>
      </c>
      <c r="H107" s="204"/>
      <c r="I107" s="204"/>
      <c r="K107" s="111">
        <v>46</v>
      </c>
      <c r="L107" s="111">
        <v>54</v>
      </c>
    </row>
    <row r="108" spans="1:12" ht="20.100000000000001" customHeight="1" x14ac:dyDescent="0.2">
      <c r="A108" s="191">
        <v>96</v>
      </c>
      <c r="B108" s="192">
        <v>577</v>
      </c>
      <c r="C108" s="113" t="str">
        <f>VLOOKUP(B108,'Course -8 KM TRAIL'!A:N,2,0)</f>
        <v>DEBRINCAT</v>
      </c>
      <c r="D108" s="113" t="str">
        <f>VLOOKUP(B108,'Course -8 KM TRAIL'!A:N,3,0)</f>
        <v>AURORE</v>
      </c>
      <c r="E108" s="113" t="str">
        <f>VLOOKUP(B108,'Course -8 KM TRAIL'!A:N,8,0)</f>
        <v>SF</v>
      </c>
      <c r="F108" s="120">
        <f>VLOOKUP(B108,'Course -8 KM TRAIL'!A:N,9,0)</f>
        <v>0</v>
      </c>
      <c r="G108" s="204" t="str">
        <f t="shared" si="1"/>
        <v>46m 56s</v>
      </c>
      <c r="H108" s="204"/>
      <c r="I108" s="204"/>
      <c r="K108" s="111">
        <v>46</v>
      </c>
      <c r="L108" s="111">
        <v>56</v>
      </c>
    </row>
    <row r="109" spans="1:12" ht="20.100000000000001" customHeight="1" x14ac:dyDescent="0.2">
      <c r="A109" s="191">
        <v>97</v>
      </c>
      <c r="B109" s="192">
        <v>578</v>
      </c>
      <c r="C109" s="113" t="str">
        <f>VLOOKUP(B109,'Course -8 KM TRAIL'!A:N,2,0)</f>
        <v>AUTIN</v>
      </c>
      <c r="D109" s="113" t="str">
        <f>VLOOKUP(B109,'Course -8 KM TRAIL'!A:N,3,0)</f>
        <v>EMMANUEL</v>
      </c>
      <c r="E109" s="113" t="str">
        <f>VLOOKUP(B109,'Course -8 KM TRAIL'!A:N,8,0)</f>
        <v>SH</v>
      </c>
      <c r="F109" s="120">
        <f>VLOOKUP(B109,'Course -8 KM TRAIL'!A:N,9,0)</f>
        <v>0</v>
      </c>
      <c r="G109" s="204" t="str">
        <f t="shared" si="1"/>
        <v>46m 69s</v>
      </c>
      <c r="H109" s="204"/>
      <c r="I109" s="204"/>
      <c r="K109" s="111">
        <v>46</v>
      </c>
      <c r="L109" s="111">
        <v>69</v>
      </c>
    </row>
    <row r="110" spans="1:12" ht="20.100000000000001" customHeight="1" x14ac:dyDescent="0.2">
      <c r="A110" s="191">
        <v>98</v>
      </c>
      <c r="B110" s="192">
        <v>591</v>
      </c>
      <c r="C110" s="113" t="str">
        <f>VLOOKUP(B110,'Course -8 KM TRAIL'!A:N,2,0)</f>
        <v>DUPREZ</v>
      </c>
      <c r="D110" s="113" t="str">
        <f>VLOOKUP(B110,'Course -8 KM TRAIL'!A:N,3,0)</f>
        <v>AURÉLIEN</v>
      </c>
      <c r="E110" s="113" t="str">
        <f>VLOOKUP(B110,'Course -8 KM TRAIL'!A:N,8,0)</f>
        <v>EH</v>
      </c>
      <c r="F110" s="120">
        <f>VLOOKUP(B110,'Course -8 KM TRAIL'!A:N,9,0)</f>
        <v>0</v>
      </c>
      <c r="G110" s="204" t="str">
        <f t="shared" si="1"/>
        <v>47m 2s</v>
      </c>
      <c r="H110" s="204"/>
      <c r="I110" s="204"/>
      <c r="K110" s="111">
        <v>47</v>
      </c>
      <c r="L110" s="111">
        <v>2</v>
      </c>
    </row>
    <row r="111" spans="1:12" ht="20.100000000000001" customHeight="1" x14ac:dyDescent="0.2">
      <c r="A111" s="191">
        <v>99</v>
      </c>
      <c r="B111" s="192">
        <v>694</v>
      </c>
      <c r="C111" s="113">
        <f>VLOOKUP(B111,'Course -8 KM TRAIL'!A:N,2,0)</f>
        <v>0</v>
      </c>
      <c r="D111" s="113">
        <f>VLOOKUP(B111,'Course -8 KM TRAIL'!A:N,3,0)</f>
        <v>0</v>
      </c>
      <c r="E111" s="113">
        <f>VLOOKUP(B111,'Course -8 KM TRAIL'!A:N,8,0)</f>
        <v>0</v>
      </c>
      <c r="F111" s="120">
        <f>VLOOKUP(B111,'Course -8 KM TRAIL'!A:N,9,0)</f>
        <v>0</v>
      </c>
      <c r="G111" s="204" t="str">
        <f t="shared" si="1"/>
        <v>47m 14s</v>
      </c>
      <c r="H111" s="204"/>
      <c r="I111" s="204"/>
      <c r="K111" s="111">
        <v>47</v>
      </c>
      <c r="L111" s="111">
        <v>14</v>
      </c>
    </row>
    <row r="112" spans="1:12" ht="20.100000000000001" customHeight="1" x14ac:dyDescent="0.2">
      <c r="A112" s="191">
        <v>100</v>
      </c>
      <c r="B112" s="192">
        <v>506</v>
      </c>
      <c r="C112" s="113" t="str">
        <f>VLOOKUP(B112,'Course -8 KM TRAIL'!A:N,2,0)</f>
        <v>WATELAIN</v>
      </c>
      <c r="D112" s="113" t="str">
        <f>VLOOKUP(B112,'Course -8 KM TRAIL'!A:N,3,0)</f>
        <v>Aurélien</v>
      </c>
      <c r="E112" s="113" t="str">
        <f>VLOOKUP(B112,'Course -8 KM TRAIL'!A:N,8,0)</f>
        <v>VH4</v>
      </c>
      <c r="F112" s="120">
        <f>VLOOKUP(B112,'Course -8 KM TRAIL'!A:N,9,0)</f>
        <v>0</v>
      </c>
      <c r="G112" s="204" t="str">
        <f t="shared" si="1"/>
        <v>47m 16s</v>
      </c>
      <c r="H112" s="204"/>
      <c r="I112" s="204"/>
      <c r="K112" s="111">
        <v>47</v>
      </c>
      <c r="L112" s="111">
        <v>16</v>
      </c>
    </row>
    <row r="113" spans="1:12" ht="20.100000000000001" customHeight="1" x14ac:dyDescent="0.2">
      <c r="A113" s="191">
        <v>101</v>
      </c>
      <c r="B113" s="192">
        <v>584</v>
      </c>
      <c r="C113" s="113" t="str">
        <f>VLOOKUP(B113,'Course -8 KM TRAIL'!A:N,2,0)</f>
        <v>BAKIEJ</v>
      </c>
      <c r="D113" s="113" t="str">
        <f>VLOOKUP(B113,'Course -8 KM TRAIL'!A:N,3,0)</f>
        <v>KATTY</v>
      </c>
      <c r="E113" s="113" t="str">
        <f>VLOOKUP(B113,'Course -8 KM TRAIL'!A:N,8,0)</f>
        <v>SF</v>
      </c>
      <c r="F113" s="120">
        <f>VLOOKUP(B113,'Course -8 KM TRAIL'!A:N,9,0)</f>
        <v>0</v>
      </c>
      <c r="G113" s="204" t="str">
        <f t="shared" si="1"/>
        <v>47m 19s</v>
      </c>
      <c r="H113" s="204"/>
      <c r="I113" s="204"/>
      <c r="K113" s="111">
        <v>47</v>
      </c>
      <c r="L113" s="111">
        <v>19</v>
      </c>
    </row>
    <row r="114" spans="1:12" ht="20.100000000000001" customHeight="1" x14ac:dyDescent="0.2">
      <c r="A114" s="191">
        <v>102</v>
      </c>
      <c r="B114" s="192">
        <v>649</v>
      </c>
      <c r="C114" s="113" t="str">
        <f>VLOOKUP(B114,'Course -8 KM TRAIL'!A:N,2,0)</f>
        <v>VASSEUR</v>
      </c>
      <c r="D114" s="113" t="str">
        <f>VLOOKUP(B114,'Course -8 KM TRAIL'!A:N,3,0)</f>
        <v>DIDIER</v>
      </c>
      <c r="E114" s="113" t="str">
        <f>VLOOKUP(B114,'Course -8 KM TRAIL'!A:N,8,0)</f>
        <v>VH2</v>
      </c>
      <c r="F114" s="120">
        <f>VLOOKUP(B114,'Course -8 KM TRAIL'!A:N,9,0)</f>
        <v>0</v>
      </c>
      <c r="G114" s="204" t="str">
        <f t="shared" si="1"/>
        <v>47m 32s</v>
      </c>
      <c r="H114" s="204"/>
      <c r="I114" s="204"/>
      <c r="K114" s="111">
        <v>47</v>
      </c>
      <c r="L114" s="111">
        <v>32</v>
      </c>
    </row>
    <row r="115" spans="1:12" ht="20.100000000000001" customHeight="1" x14ac:dyDescent="0.2">
      <c r="A115" s="191">
        <v>103</v>
      </c>
      <c r="B115" s="192">
        <v>639</v>
      </c>
      <c r="C115" s="113" t="str">
        <f>VLOOKUP(B115,'Course -8 KM TRAIL'!A:N,2,0)</f>
        <v>AVET</v>
      </c>
      <c r="D115" s="113" t="str">
        <f>VLOOKUP(B115,'Course -8 KM TRAIL'!A:N,3,0)</f>
        <v>ROGER</v>
      </c>
      <c r="E115" s="113" t="str">
        <f>VLOOKUP(B115,'Course -8 KM TRAIL'!A:N,8,0)</f>
        <v>VH2</v>
      </c>
      <c r="F115" s="120">
        <f>VLOOKUP(B115,'Course -8 KM TRAIL'!A:N,9,0)</f>
        <v>0</v>
      </c>
      <c r="G115" s="204" t="str">
        <f t="shared" si="1"/>
        <v>47m 52s</v>
      </c>
      <c r="H115" s="204"/>
      <c r="I115" s="204"/>
      <c r="K115" s="111">
        <v>47</v>
      </c>
      <c r="L115" s="111">
        <v>52</v>
      </c>
    </row>
    <row r="116" spans="1:12" ht="20.100000000000001" customHeight="1" x14ac:dyDescent="0.2">
      <c r="A116" s="191">
        <v>104</v>
      </c>
      <c r="B116" s="192">
        <v>675</v>
      </c>
      <c r="C116" s="113" t="str">
        <f>VLOOKUP(B116,'Course -8 KM TRAIL'!A:N,2,0)</f>
        <v>CARMENT</v>
      </c>
      <c r="D116" s="113" t="str">
        <f>VLOOKUP(B116,'Course -8 KM TRAIL'!A:N,3,0)</f>
        <v>PHILIPPE</v>
      </c>
      <c r="E116" s="113" t="str">
        <f>VLOOKUP(B116,'Course -8 KM TRAIL'!A:N,8,0)</f>
        <v>VH2</v>
      </c>
      <c r="F116" s="120">
        <f>VLOOKUP(B116,'Course -8 KM TRAIL'!A:N,9,0)</f>
        <v>0</v>
      </c>
      <c r="G116" s="204" t="str">
        <f t="shared" si="1"/>
        <v>48m 6s</v>
      </c>
      <c r="H116" s="204"/>
      <c r="I116" s="204"/>
      <c r="K116" s="111">
        <v>48</v>
      </c>
      <c r="L116" s="111">
        <v>6</v>
      </c>
    </row>
    <row r="117" spans="1:12" ht="20.100000000000001" customHeight="1" x14ac:dyDescent="0.2">
      <c r="A117" s="191">
        <v>105</v>
      </c>
      <c r="B117" s="192">
        <v>593</v>
      </c>
      <c r="C117" s="113" t="str">
        <f>VLOOKUP(B117,'Course -8 KM TRAIL'!A:N,2,0)</f>
        <v>BOULANGER</v>
      </c>
      <c r="D117" s="113" t="str">
        <f>VLOOKUP(B117,'Course -8 KM TRAIL'!A:N,3,0)</f>
        <v>JULIETTE</v>
      </c>
      <c r="E117" s="113" t="str">
        <f>VLOOKUP(B117,'Course -8 KM TRAIL'!A:N,8,0)</f>
        <v>JF</v>
      </c>
      <c r="F117" s="120">
        <f>VLOOKUP(B117,'Course -8 KM TRAIL'!A:N,9,0)</f>
        <v>0</v>
      </c>
      <c r="G117" s="204" t="str">
        <f t="shared" si="1"/>
        <v>48m 8s</v>
      </c>
      <c r="H117" s="204"/>
      <c r="I117" s="204"/>
      <c r="K117" s="111">
        <v>48</v>
      </c>
      <c r="L117" s="111">
        <v>8</v>
      </c>
    </row>
    <row r="118" spans="1:12" ht="20.100000000000001" customHeight="1" x14ac:dyDescent="0.2">
      <c r="A118" s="191">
        <v>106</v>
      </c>
      <c r="B118" s="192">
        <v>518</v>
      </c>
      <c r="C118" s="113" t="str">
        <f>VLOOKUP(B118,'Course -8 KM TRAIL'!A:N,2,0)</f>
        <v>CHABAILLE</v>
      </c>
      <c r="D118" s="113" t="str">
        <f>VLOOKUP(B118,'Course -8 KM TRAIL'!A:N,3,0)</f>
        <v>David</v>
      </c>
      <c r="E118" s="113" t="str">
        <f>VLOOKUP(B118,'Course -8 KM TRAIL'!A:N,8,0)</f>
        <v>SH</v>
      </c>
      <c r="F118" s="120">
        <f>VLOOKUP(B118,'Course -8 KM TRAIL'!A:N,9,0)</f>
        <v>0</v>
      </c>
      <c r="G118" s="204" t="str">
        <f t="shared" si="1"/>
        <v>48m 15s</v>
      </c>
      <c r="H118" s="204"/>
      <c r="I118" s="204"/>
      <c r="K118" s="111">
        <v>48</v>
      </c>
      <c r="L118" s="111">
        <v>15</v>
      </c>
    </row>
    <row r="119" spans="1:12" ht="20.100000000000001" customHeight="1" x14ac:dyDescent="0.2">
      <c r="A119" s="191">
        <v>107</v>
      </c>
      <c r="B119" s="192">
        <v>535</v>
      </c>
      <c r="C119" s="113" t="str">
        <f>VLOOKUP(B119,'Course -8 KM TRAIL'!A:N,2,0)</f>
        <v>HOUCKE</v>
      </c>
      <c r="D119" s="113" t="str">
        <f>VLOOKUP(B119,'Course -8 KM TRAIL'!A:N,3,0)</f>
        <v>HELENE</v>
      </c>
      <c r="E119" s="113" t="str">
        <f>VLOOKUP(B119,'Course -8 KM TRAIL'!A:N,8,0)</f>
        <v>SF</v>
      </c>
      <c r="F119" s="120">
        <f>VLOOKUP(B119,'Course -8 KM TRAIL'!A:N,9,0)</f>
        <v>0</v>
      </c>
      <c r="G119" s="204" t="str">
        <f t="shared" si="1"/>
        <v>48m 24s</v>
      </c>
      <c r="H119" s="204"/>
      <c r="I119" s="204"/>
      <c r="K119" s="111">
        <v>48</v>
      </c>
      <c r="L119" s="111">
        <v>24</v>
      </c>
    </row>
    <row r="120" spans="1:12" ht="20.100000000000001" customHeight="1" x14ac:dyDescent="0.2">
      <c r="A120" s="191">
        <v>108</v>
      </c>
      <c r="B120" s="192">
        <v>536</v>
      </c>
      <c r="C120" s="113" t="str">
        <f>VLOOKUP(B120,'Course -8 KM TRAIL'!A:N,2,0)</f>
        <v>DESFOSSES</v>
      </c>
      <c r="D120" s="113" t="str">
        <f>VLOOKUP(B120,'Course -8 KM TRAIL'!A:N,3,0)</f>
        <v>MARION</v>
      </c>
      <c r="E120" s="113" t="str">
        <f>VLOOKUP(B120,'Course -8 KM TRAIL'!A:N,8,0)</f>
        <v>EF</v>
      </c>
      <c r="F120" s="120">
        <f>VLOOKUP(B120,'Course -8 KM TRAIL'!A:N,9,0)</f>
        <v>0</v>
      </c>
      <c r="G120" s="204" t="str">
        <f t="shared" si="1"/>
        <v>48m 39s</v>
      </c>
      <c r="H120" s="204"/>
      <c r="I120" s="204"/>
      <c r="K120" s="111">
        <v>48</v>
      </c>
      <c r="L120" s="111">
        <v>39</v>
      </c>
    </row>
    <row r="121" spans="1:12" ht="20.100000000000001" customHeight="1" x14ac:dyDescent="0.2">
      <c r="A121" s="191">
        <v>109</v>
      </c>
      <c r="B121" s="192">
        <v>544</v>
      </c>
      <c r="C121" s="113" t="str">
        <f>VLOOKUP(B121,'Course -8 KM TRAIL'!A:N,2,0)</f>
        <v>DECOUVREUR</v>
      </c>
      <c r="D121" s="113" t="str">
        <f>VLOOKUP(B121,'Course -8 KM TRAIL'!A:N,3,0)</f>
        <v>ISABELLE</v>
      </c>
      <c r="E121" s="113" t="str">
        <f>VLOOKUP(B121,'Course -8 KM TRAIL'!A:N,8,0)</f>
        <v>VF1</v>
      </c>
      <c r="F121" s="120">
        <f>VLOOKUP(B121,'Course -8 KM TRAIL'!A:N,9,0)</f>
        <v>0</v>
      </c>
      <c r="G121" s="204" t="str">
        <f t="shared" si="1"/>
        <v>48m 39s</v>
      </c>
      <c r="H121" s="204"/>
      <c r="I121" s="204"/>
      <c r="K121" s="111">
        <v>48</v>
      </c>
      <c r="L121" s="111">
        <v>39</v>
      </c>
    </row>
    <row r="122" spans="1:12" ht="20.100000000000001" customHeight="1" x14ac:dyDescent="0.2">
      <c r="A122" s="191">
        <v>110</v>
      </c>
      <c r="B122" s="192">
        <v>613</v>
      </c>
      <c r="C122" s="113" t="str">
        <f>VLOOKUP(B122,'Course -8 KM TRAIL'!A:N,2,0)</f>
        <v>CAPON</v>
      </c>
      <c r="D122" s="113" t="str">
        <f>VLOOKUP(B122,'Course -8 KM TRAIL'!A:N,3,0)</f>
        <v>TIPHANIE</v>
      </c>
      <c r="E122" s="113" t="str">
        <f>VLOOKUP(B122,'Course -8 KM TRAIL'!A:N,8,0)</f>
        <v>SF</v>
      </c>
      <c r="F122" s="120">
        <f>VLOOKUP(B122,'Course -8 KM TRAIL'!A:N,9,0)</f>
        <v>0</v>
      </c>
      <c r="G122" s="204" t="str">
        <f t="shared" si="1"/>
        <v>49m 19s</v>
      </c>
      <c r="H122" s="204"/>
      <c r="I122" s="204"/>
      <c r="K122" s="111">
        <v>49</v>
      </c>
      <c r="L122" s="111">
        <v>19</v>
      </c>
    </row>
    <row r="123" spans="1:12" ht="20.100000000000001" customHeight="1" x14ac:dyDescent="0.2">
      <c r="A123" s="191">
        <v>111</v>
      </c>
      <c r="B123" s="192">
        <v>690</v>
      </c>
      <c r="C123" s="113" t="str">
        <f>VLOOKUP(B123,'Course -8 KM TRAIL'!A:N,2,0)</f>
        <v>DELAPLCE</v>
      </c>
      <c r="D123" s="113" t="str">
        <f>VLOOKUP(B123,'Course -8 KM TRAIL'!A:N,3,0)</f>
        <v>JULIE</v>
      </c>
      <c r="E123" s="113" t="str">
        <f>VLOOKUP(B123,'Course -8 KM TRAIL'!A:N,8,0)</f>
        <v>SF</v>
      </c>
      <c r="F123" s="120">
        <f>VLOOKUP(B123,'Course -8 KM TRAIL'!A:N,9,0)</f>
        <v>0</v>
      </c>
      <c r="G123" s="204" t="str">
        <f t="shared" si="1"/>
        <v>49m 42s</v>
      </c>
      <c r="H123" s="204"/>
      <c r="I123" s="204"/>
      <c r="K123" s="111">
        <v>49</v>
      </c>
      <c r="L123" s="111">
        <v>42</v>
      </c>
    </row>
    <row r="124" spans="1:12" ht="20.100000000000001" customHeight="1" x14ac:dyDescent="0.2">
      <c r="A124" s="191">
        <v>112</v>
      </c>
      <c r="B124" s="192">
        <v>530</v>
      </c>
      <c r="C124" s="113" t="str">
        <f>VLOOKUP(B124,'Course -8 KM TRAIL'!A:N,2,0)</f>
        <v>GROMARD</v>
      </c>
      <c r="D124" s="113" t="str">
        <f>VLOOKUP(B124,'Course -8 KM TRAIL'!A:N,3,0)</f>
        <v>ALINE</v>
      </c>
      <c r="E124" s="113" t="str">
        <f>VLOOKUP(B124,'Course -8 KM TRAIL'!A:N,8,0)</f>
        <v>SF</v>
      </c>
      <c r="F124" s="120">
        <f>VLOOKUP(B124,'Course -8 KM TRAIL'!A:N,9,0)</f>
        <v>0</v>
      </c>
      <c r="G124" s="204" t="str">
        <f t="shared" si="1"/>
        <v>49m 42s</v>
      </c>
      <c r="H124" s="204"/>
      <c r="I124" s="204"/>
      <c r="K124" s="111">
        <v>49</v>
      </c>
      <c r="L124" s="111">
        <v>42</v>
      </c>
    </row>
    <row r="125" spans="1:12" ht="20.100000000000001" customHeight="1" x14ac:dyDescent="0.2">
      <c r="A125" s="191">
        <v>113</v>
      </c>
      <c r="B125" s="192">
        <v>563</v>
      </c>
      <c r="C125" s="113" t="str">
        <f>VLOOKUP(B125,'Course -8 KM TRAIL'!A:N,2,0)</f>
        <v>LEFEVRE</v>
      </c>
      <c r="D125" s="113" t="str">
        <f>VLOOKUP(B125,'Course -8 KM TRAIL'!A:N,3,0)</f>
        <v>ALEXANDRE</v>
      </c>
      <c r="E125" s="113" t="str">
        <f>VLOOKUP(B125,'Course -8 KM TRAIL'!A:N,8,0)</f>
        <v>SH</v>
      </c>
      <c r="F125" s="120">
        <f>VLOOKUP(B125,'Course -8 KM TRAIL'!A:N,9,0)</f>
        <v>0</v>
      </c>
      <c r="G125" s="204" t="str">
        <f t="shared" si="1"/>
        <v>49m 53s</v>
      </c>
      <c r="H125" s="204"/>
      <c r="I125" s="204"/>
      <c r="K125" s="111">
        <v>49</v>
      </c>
      <c r="L125" s="111">
        <v>53</v>
      </c>
    </row>
    <row r="126" spans="1:12" ht="20.100000000000001" customHeight="1" x14ac:dyDescent="0.2">
      <c r="A126" s="191">
        <v>114</v>
      </c>
      <c r="B126" s="192">
        <v>624</v>
      </c>
      <c r="C126" s="113" t="str">
        <f>VLOOKUP(B126,'Course -8 KM TRAIL'!A:N,2,0)</f>
        <v>PRINGARBE</v>
      </c>
      <c r="D126" s="113" t="str">
        <f>VLOOKUP(B126,'Course -8 KM TRAIL'!A:N,3,0)</f>
        <v>VIRGINIE</v>
      </c>
      <c r="E126" s="113" t="str">
        <f>VLOOKUP(B126,'Course -8 KM TRAIL'!A:N,8,0)</f>
        <v>SF</v>
      </c>
      <c r="F126" s="120">
        <f>VLOOKUP(B126,'Course -8 KM TRAIL'!A:N,9,0)</f>
        <v>0</v>
      </c>
      <c r="G126" s="204" t="str">
        <f t="shared" si="1"/>
        <v>49m 55s</v>
      </c>
      <c r="H126" s="204"/>
      <c r="I126" s="204"/>
      <c r="K126" s="111">
        <v>49</v>
      </c>
      <c r="L126" s="111">
        <v>55</v>
      </c>
    </row>
    <row r="127" spans="1:12" ht="20.100000000000001" customHeight="1" x14ac:dyDescent="0.2">
      <c r="A127" s="191">
        <v>115</v>
      </c>
      <c r="B127" s="192">
        <v>685</v>
      </c>
      <c r="C127" s="113" t="str">
        <f>VLOOKUP(B127,'Course -8 KM TRAIL'!A:N,2,0)</f>
        <v>SAINT</v>
      </c>
      <c r="D127" s="113" t="str">
        <f>VLOOKUP(B127,'Course -8 KM TRAIL'!A:N,3,0)</f>
        <v>GREGORY</v>
      </c>
      <c r="E127" s="113" t="str">
        <f>VLOOKUP(B127,'Course -8 KM TRAIL'!A:N,8,0)</f>
        <v>SH</v>
      </c>
      <c r="F127" s="120">
        <f>VLOOKUP(B127,'Course -8 KM TRAIL'!A:N,9,0)</f>
        <v>0</v>
      </c>
      <c r="G127" s="204" t="str">
        <f t="shared" si="1"/>
        <v>49m 58s</v>
      </c>
      <c r="H127" s="204"/>
      <c r="I127" s="204"/>
      <c r="K127" s="111">
        <v>49</v>
      </c>
      <c r="L127" s="111">
        <v>58</v>
      </c>
    </row>
    <row r="128" spans="1:12" ht="20.100000000000001" customHeight="1" x14ac:dyDescent="0.2">
      <c r="A128" s="191">
        <v>116</v>
      </c>
      <c r="B128" s="192">
        <v>619</v>
      </c>
      <c r="C128" s="113" t="str">
        <f>VLOOKUP(B128,'Course -8 KM TRAIL'!A:N,2,0)</f>
        <v>JARENO</v>
      </c>
      <c r="D128" s="113" t="str">
        <f>VLOOKUP(B128,'Course -8 KM TRAIL'!A:N,3,0)</f>
        <v>CELINE</v>
      </c>
      <c r="E128" s="113" t="str">
        <f>VLOOKUP(B128,'Course -8 KM TRAIL'!A:N,8,0)</f>
        <v>SF</v>
      </c>
      <c r="F128" s="120">
        <f>VLOOKUP(B128,'Course -8 KM TRAIL'!A:N,9,0)</f>
        <v>0</v>
      </c>
      <c r="G128" s="204" t="str">
        <f t="shared" si="1"/>
        <v>50m 8s</v>
      </c>
      <c r="H128" s="204"/>
      <c r="I128" s="204"/>
      <c r="K128" s="111">
        <v>50</v>
      </c>
      <c r="L128" s="111">
        <v>8</v>
      </c>
    </row>
    <row r="129" spans="1:12" ht="20.100000000000001" customHeight="1" x14ac:dyDescent="0.2">
      <c r="A129" s="191">
        <v>117</v>
      </c>
      <c r="B129" s="192">
        <v>566</v>
      </c>
      <c r="C129" s="113" t="str">
        <f>VLOOKUP(B129,'Course -8 KM TRAIL'!A:N,2,0)</f>
        <v>MESSUVE</v>
      </c>
      <c r="D129" s="113" t="str">
        <f>VLOOKUP(B129,'Course -8 KM TRAIL'!A:N,3,0)</f>
        <v>LAETITIA</v>
      </c>
      <c r="E129" s="113" t="str">
        <f>VLOOKUP(B129,'Course -8 KM TRAIL'!A:N,8,0)</f>
        <v>SF</v>
      </c>
      <c r="F129" s="120">
        <f>VLOOKUP(B129,'Course -8 KM TRAIL'!A:N,9,0)</f>
        <v>0</v>
      </c>
      <c r="G129" s="204" t="str">
        <f t="shared" si="1"/>
        <v>50m 12s</v>
      </c>
      <c r="H129" s="204"/>
      <c r="I129" s="204"/>
      <c r="K129" s="111">
        <v>50</v>
      </c>
      <c r="L129" s="111">
        <v>12</v>
      </c>
    </row>
    <row r="130" spans="1:12" ht="20.100000000000001" customHeight="1" x14ac:dyDescent="0.2">
      <c r="A130" s="191">
        <v>118</v>
      </c>
      <c r="B130" s="192">
        <v>683</v>
      </c>
      <c r="C130" s="113" t="str">
        <f>VLOOKUP(B130,'Course -8 KM TRAIL'!A:N,2,0)</f>
        <v>GUINGAND</v>
      </c>
      <c r="D130" s="113" t="str">
        <f>VLOOKUP(B130,'Course -8 KM TRAIL'!A:N,3,0)</f>
        <v>JEAN MICHEL</v>
      </c>
      <c r="E130" s="113" t="str">
        <f>VLOOKUP(B130,'Course -8 KM TRAIL'!A:N,8,0)</f>
        <v>SH</v>
      </c>
      <c r="F130" s="120">
        <f>VLOOKUP(B130,'Course -8 KM TRAIL'!A:N,9,0)</f>
        <v>0</v>
      </c>
      <c r="G130" s="204" t="str">
        <f t="shared" si="1"/>
        <v>50m 14s</v>
      </c>
      <c r="H130" s="204"/>
      <c r="I130" s="204"/>
      <c r="K130" s="111">
        <v>50</v>
      </c>
      <c r="L130" s="111">
        <v>14</v>
      </c>
    </row>
    <row r="131" spans="1:12" ht="20.100000000000001" customHeight="1" x14ac:dyDescent="0.2">
      <c r="A131" s="191">
        <v>119</v>
      </c>
      <c r="B131" s="192">
        <v>598</v>
      </c>
      <c r="C131" s="113" t="str">
        <f>VLOOKUP(B131,'Course -8 KM TRAIL'!A:N,2,0)</f>
        <v>VAIN</v>
      </c>
      <c r="D131" s="113" t="str">
        <f>VLOOKUP(B131,'Course -8 KM TRAIL'!A:N,3,0)</f>
        <v>CLAUDE</v>
      </c>
      <c r="E131" s="113" t="str">
        <f>VLOOKUP(B131,'Course -8 KM TRAIL'!A:N,8,0)</f>
        <v>VH2</v>
      </c>
      <c r="F131" s="120">
        <f>VLOOKUP(B131,'Course -8 KM TRAIL'!A:N,9,0)</f>
        <v>0</v>
      </c>
      <c r="G131" s="204" t="str">
        <f t="shared" si="1"/>
        <v>50m 23s</v>
      </c>
      <c r="H131" s="204"/>
      <c r="I131" s="204"/>
      <c r="K131" s="111">
        <v>50</v>
      </c>
      <c r="L131" s="111">
        <v>23</v>
      </c>
    </row>
    <row r="132" spans="1:12" ht="20.100000000000001" customHeight="1" x14ac:dyDescent="0.2">
      <c r="A132" s="191">
        <v>120</v>
      </c>
      <c r="B132" s="192">
        <v>665</v>
      </c>
      <c r="C132" s="113" t="str">
        <f>VLOOKUP(B132,'Course -8 KM TRAIL'!A:N,2,0)</f>
        <v>QUESNEL</v>
      </c>
      <c r="D132" s="113" t="str">
        <f>VLOOKUP(B132,'Course -8 KM TRAIL'!A:N,3,0)</f>
        <v>CHRISTOPHE</v>
      </c>
      <c r="E132" s="113" t="str">
        <f>VLOOKUP(B132,'Course -8 KM TRAIL'!A:N,8,0)</f>
        <v>VH1</v>
      </c>
      <c r="F132" s="120">
        <f>VLOOKUP(B132,'Course -8 KM TRAIL'!A:N,9,0)</f>
        <v>0</v>
      </c>
      <c r="G132" s="204" t="str">
        <f t="shared" si="1"/>
        <v>50m 34s</v>
      </c>
      <c r="H132" s="204"/>
      <c r="I132" s="204"/>
      <c r="K132" s="111">
        <v>50</v>
      </c>
      <c r="L132" s="111">
        <v>34</v>
      </c>
    </row>
    <row r="133" spans="1:12" ht="20.100000000000001" customHeight="1" x14ac:dyDescent="0.2">
      <c r="A133" s="191">
        <v>121</v>
      </c>
      <c r="B133" s="192">
        <v>557</v>
      </c>
      <c r="C133" s="113" t="str">
        <f>VLOOKUP(B133,'Course -8 KM TRAIL'!A:N,2,0)</f>
        <v>CRETELLE</v>
      </c>
      <c r="D133" s="113" t="str">
        <f>VLOOKUP(B133,'Course -8 KM TRAIL'!A:N,3,0)</f>
        <v>FLORENCE</v>
      </c>
      <c r="E133" s="113" t="str">
        <f>VLOOKUP(B133,'Course -8 KM TRAIL'!A:N,8,0)</f>
        <v>VF2</v>
      </c>
      <c r="F133" s="120">
        <f>VLOOKUP(B133,'Course -8 KM TRAIL'!A:N,9,0)</f>
        <v>0</v>
      </c>
      <c r="G133" s="204" t="str">
        <f t="shared" si="1"/>
        <v>50m 38s</v>
      </c>
      <c r="H133" s="204"/>
      <c r="I133" s="204"/>
      <c r="K133" s="111">
        <v>50</v>
      </c>
      <c r="L133" s="111">
        <v>38</v>
      </c>
    </row>
    <row r="134" spans="1:12" ht="20.100000000000001" customHeight="1" x14ac:dyDescent="0.2">
      <c r="A134" s="191">
        <v>122</v>
      </c>
      <c r="B134" s="192">
        <v>574</v>
      </c>
      <c r="C134" s="113" t="str">
        <f>VLOOKUP(B134,'Course -8 KM TRAIL'!A:N,2,0)</f>
        <v>HABBAK</v>
      </c>
      <c r="D134" s="113" t="str">
        <f>VLOOKUP(B134,'Course -8 KM TRAIL'!A:N,3,0)</f>
        <v>michaelle</v>
      </c>
      <c r="E134" s="113" t="str">
        <f>VLOOKUP(B134,'Course -8 KM TRAIL'!A:N,8,0)</f>
        <v>VF1</v>
      </c>
      <c r="F134" s="120">
        <f>VLOOKUP(B134,'Course -8 KM TRAIL'!A:N,9,0)</f>
        <v>0</v>
      </c>
      <c r="G134" s="204" t="str">
        <f t="shared" si="1"/>
        <v>50m 44s</v>
      </c>
      <c r="H134" s="204"/>
      <c r="I134" s="204"/>
      <c r="K134" s="111">
        <v>50</v>
      </c>
      <c r="L134" s="111">
        <v>44</v>
      </c>
    </row>
    <row r="135" spans="1:12" ht="20.100000000000001" customHeight="1" x14ac:dyDescent="0.2">
      <c r="A135" s="191">
        <v>123</v>
      </c>
      <c r="B135" s="192">
        <v>545</v>
      </c>
      <c r="C135" s="113" t="str">
        <f>VLOOKUP(B135,'Course -8 KM TRAIL'!A:N,2,0)</f>
        <v>RIQUIER</v>
      </c>
      <c r="D135" s="113" t="str">
        <f>VLOOKUP(B135,'Course -8 KM TRAIL'!A:N,3,0)</f>
        <v>SEBASTIEN</v>
      </c>
      <c r="E135" s="113" t="str">
        <f>VLOOKUP(B135,'Course -8 KM TRAIL'!A:N,8,0)</f>
        <v>VH1</v>
      </c>
      <c r="F135" s="120">
        <f>VLOOKUP(B135,'Course -8 KM TRAIL'!A:N,9,0)</f>
        <v>0</v>
      </c>
      <c r="G135" s="204" t="str">
        <f t="shared" si="1"/>
        <v>50m 49s</v>
      </c>
      <c r="H135" s="204"/>
      <c r="I135" s="204"/>
      <c r="K135" s="111">
        <v>50</v>
      </c>
      <c r="L135" s="111">
        <v>49</v>
      </c>
    </row>
    <row r="136" spans="1:12" ht="20.100000000000001" customHeight="1" x14ac:dyDescent="0.2">
      <c r="A136" s="191">
        <v>124</v>
      </c>
      <c r="B136" s="192">
        <v>589</v>
      </c>
      <c r="C136" s="113" t="str">
        <f>VLOOKUP(B136,'Course -8 KM TRAIL'!A:N,2,0)</f>
        <v>CAPENDU</v>
      </c>
      <c r="D136" s="113" t="str">
        <f>VLOOKUP(B136,'Course -8 KM TRAIL'!A:N,3,0)</f>
        <v>LAURENCE</v>
      </c>
      <c r="E136" s="113" t="str">
        <f>VLOOKUP(B136,'Course -8 KM TRAIL'!A:N,8,0)</f>
        <v>VF1</v>
      </c>
      <c r="F136" s="120">
        <f>VLOOKUP(B136,'Course -8 KM TRAIL'!A:N,9,0)</f>
        <v>0</v>
      </c>
      <c r="G136" s="204" t="str">
        <f t="shared" si="1"/>
        <v>50m 58s</v>
      </c>
      <c r="H136" s="204"/>
      <c r="I136" s="204"/>
      <c r="K136" s="111">
        <v>50</v>
      </c>
      <c r="L136" s="111">
        <v>58</v>
      </c>
    </row>
    <row r="137" spans="1:12" ht="20.100000000000001" customHeight="1" x14ac:dyDescent="0.2">
      <c r="A137" s="191">
        <v>125</v>
      </c>
      <c r="B137" s="192">
        <v>565</v>
      </c>
      <c r="C137" s="113" t="str">
        <f>VLOOKUP(B137,'Course -8 KM TRAIL'!A:N,2,0)</f>
        <v>COURTOIS</v>
      </c>
      <c r="D137" s="113" t="str">
        <f>VLOOKUP(B137,'Course -8 KM TRAIL'!A:N,3,0)</f>
        <v>LAURENCE</v>
      </c>
      <c r="E137" s="113" t="str">
        <f>VLOOKUP(B137,'Course -8 KM TRAIL'!A:N,8,0)</f>
        <v>SF</v>
      </c>
      <c r="F137" s="120">
        <f>VLOOKUP(B137,'Course -8 KM TRAIL'!A:N,9,0)</f>
        <v>0</v>
      </c>
      <c r="G137" s="204" t="str">
        <f t="shared" si="1"/>
        <v>50m 59s</v>
      </c>
      <c r="H137" s="204"/>
      <c r="I137" s="204"/>
      <c r="K137" s="111">
        <v>50</v>
      </c>
      <c r="L137" s="111">
        <v>59</v>
      </c>
    </row>
    <row r="138" spans="1:12" ht="20.100000000000001" customHeight="1" x14ac:dyDescent="0.2">
      <c r="A138" s="191">
        <v>126</v>
      </c>
      <c r="B138" s="192">
        <v>634</v>
      </c>
      <c r="C138" s="113" t="str">
        <f>VLOOKUP(B138,'Course -8 KM TRAIL'!A:N,2,0)</f>
        <v>BIRON</v>
      </c>
      <c r="D138" s="113" t="str">
        <f>VLOOKUP(B138,'Course -8 KM TRAIL'!A:N,3,0)</f>
        <v>MARIE</v>
      </c>
      <c r="E138" s="113" t="str">
        <f>VLOOKUP(B138,'Course -8 KM TRAIL'!A:N,8,0)</f>
        <v>SF</v>
      </c>
      <c r="F138" s="120">
        <f>VLOOKUP(B138,'Course -8 KM TRAIL'!A:N,9,0)</f>
        <v>0</v>
      </c>
      <c r="G138" s="204" t="str">
        <f t="shared" si="1"/>
        <v>51m 3s</v>
      </c>
      <c r="H138" s="204"/>
      <c r="I138" s="204"/>
      <c r="K138" s="111">
        <v>51</v>
      </c>
      <c r="L138" s="111">
        <v>3</v>
      </c>
    </row>
    <row r="139" spans="1:12" ht="20.100000000000001" customHeight="1" x14ac:dyDescent="0.2">
      <c r="A139" s="191">
        <v>127</v>
      </c>
      <c r="B139" s="192">
        <v>568</v>
      </c>
      <c r="C139" s="113" t="str">
        <f>VLOOKUP(B139,'Course -8 KM TRAIL'!A:N,2,0)</f>
        <v>DEVAUX</v>
      </c>
      <c r="D139" s="113" t="str">
        <f>VLOOKUP(B139,'Course -8 KM TRAIL'!A:N,3,0)</f>
        <v>CELINE</v>
      </c>
      <c r="E139" s="113" t="str">
        <f>VLOOKUP(B139,'Course -8 KM TRAIL'!A:N,8,0)</f>
        <v>SF</v>
      </c>
      <c r="F139" s="120">
        <f>VLOOKUP(B139,'Course -8 KM TRAIL'!A:N,9,0)</f>
        <v>0</v>
      </c>
      <c r="G139" s="204" t="str">
        <f t="shared" si="1"/>
        <v>51m 10s</v>
      </c>
      <c r="H139" s="204"/>
      <c r="I139" s="204"/>
      <c r="K139" s="111">
        <v>51</v>
      </c>
      <c r="L139" s="111">
        <v>10</v>
      </c>
    </row>
    <row r="140" spans="1:12" ht="20.100000000000001" customHeight="1" x14ac:dyDescent="0.2">
      <c r="A140" s="191">
        <v>128</v>
      </c>
      <c r="B140" s="192">
        <v>529</v>
      </c>
      <c r="C140" s="113" t="str">
        <f>VLOOKUP(B140,'Course -8 KM TRAIL'!A:N,2,0)</f>
        <v>GARSON</v>
      </c>
      <c r="D140" s="113" t="str">
        <f>VLOOKUP(B140,'Course -8 KM TRAIL'!A:N,3,0)</f>
        <v>JULIA</v>
      </c>
      <c r="E140" s="113" t="str">
        <f>VLOOKUP(B140,'Course -8 KM TRAIL'!A:N,8,0)</f>
        <v>SF</v>
      </c>
      <c r="F140" s="120">
        <f>VLOOKUP(B140,'Course -8 KM TRAIL'!A:N,9,0)</f>
        <v>0</v>
      </c>
      <c r="G140" s="204" t="str">
        <f t="shared" si="1"/>
        <v>51m 15s</v>
      </c>
      <c r="H140" s="204"/>
      <c r="I140" s="204"/>
      <c r="K140" s="111">
        <v>51</v>
      </c>
      <c r="L140" s="111">
        <v>15</v>
      </c>
    </row>
    <row r="141" spans="1:12" ht="20.100000000000001" customHeight="1" x14ac:dyDescent="0.2">
      <c r="A141" s="191">
        <v>129</v>
      </c>
      <c r="B141" s="192">
        <v>502</v>
      </c>
      <c r="C141" s="113" t="str">
        <f>VLOOKUP(B141,'Course -8 KM TRAIL'!A:N,2,0)</f>
        <v>DESOUSA</v>
      </c>
      <c r="D141" s="113" t="str">
        <f>VLOOKUP(B141,'Course -8 KM TRAIL'!A:N,3,0)</f>
        <v>Martine</v>
      </c>
      <c r="E141" s="113" t="str">
        <f>VLOOKUP(B141,'Course -8 KM TRAIL'!A:N,8,0)</f>
        <v>SF</v>
      </c>
      <c r="F141" s="120">
        <f>VLOOKUP(B141,'Course -8 KM TRAIL'!A:N,9,0)</f>
        <v>0</v>
      </c>
      <c r="G141" s="204" t="str">
        <f t="shared" si="1"/>
        <v>51m 22s</v>
      </c>
      <c r="H141" s="204"/>
      <c r="I141" s="204"/>
      <c r="K141" s="111">
        <v>51</v>
      </c>
      <c r="L141" s="111">
        <v>22</v>
      </c>
    </row>
    <row r="142" spans="1:12" ht="20.100000000000001" customHeight="1" x14ac:dyDescent="0.2">
      <c r="A142" s="191">
        <v>130</v>
      </c>
      <c r="B142" s="192">
        <v>503</v>
      </c>
      <c r="C142" s="113" t="str">
        <f>VLOOKUP(B142,'Course -8 KM TRAIL'!A:N,2,0)</f>
        <v>BRAYS</v>
      </c>
      <c r="D142" s="113" t="str">
        <f>VLOOKUP(B142,'Course -8 KM TRAIL'!A:N,3,0)</f>
        <v>Claire</v>
      </c>
      <c r="E142" s="113" t="str">
        <f>VLOOKUP(B142,'Course -8 KM TRAIL'!A:N,8,0)</f>
        <v>SF</v>
      </c>
      <c r="F142" s="120">
        <f>VLOOKUP(B142,'Course -8 KM TRAIL'!A:N,9,0)</f>
        <v>0</v>
      </c>
      <c r="G142" s="204" t="str">
        <f t="shared" ref="G142:G180" si="2">CONCATENATE(K142,"m ",L142,"s")</f>
        <v>51m 28s</v>
      </c>
      <c r="H142" s="204"/>
      <c r="I142" s="204"/>
      <c r="K142" s="111">
        <v>51</v>
      </c>
      <c r="L142" s="111">
        <v>28</v>
      </c>
    </row>
    <row r="143" spans="1:12" ht="20.100000000000001" customHeight="1" x14ac:dyDescent="0.2">
      <c r="A143" s="191">
        <v>131</v>
      </c>
      <c r="B143" s="192">
        <v>672</v>
      </c>
      <c r="C143" s="113" t="str">
        <f>VLOOKUP(B143,'Course -8 KM TRAIL'!A:N,2,0)</f>
        <v>MALINGUE</v>
      </c>
      <c r="D143" s="113" t="str">
        <f>VLOOKUP(B143,'Course -8 KM TRAIL'!A:N,3,0)</f>
        <v>ALICIA</v>
      </c>
      <c r="E143" s="113" t="str">
        <f>VLOOKUP(B143,'Course -8 KM TRAIL'!A:N,8,0)</f>
        <v>SF</v>
      </c>
      <c r="F143" s="120">
        <f>VLOOKUP(B143,'Course -8 KM TRAIL'!A:N,9,0)</f>
        <v>0</v>
      </c>
      <c r="G143" s="204" t="str">
        <f t="shared" si="2"/>
        <v>51m 30s</v>
      </c>
      <c r="H143" s="204"/>
      <c r="I143" s="204"/>
      <c r="K143" s="111">
        <v>51</v>
      </c>
      <c r="L143" s="111">
        <v>30</v>
      </c>
    </row>
    <row r="144" spans="1:12" ht="20.100000000000001" customHeight="1" x14ac:dyDescent="0.2">
      <c r="A144" s="191">
        <v>132</v>
      </c>
      <c r="B144" s="192">
        <v>594</v>
      </c>
      <c r="C144" s="113" t="str">
        <f>VLOOKUP(B144,'Course -8 KM TRAIL'!A:N,2,0)</f>
        <v>PELLE</v>
      </c>
      <c r="D144" s="113" t="str">
        <f>VLOOKUP(B144,'Course -8 KM TRAIL'!A:N,3,0)</f>
        <v>MORGANE</v>
      </c>
      <c r="E144" s="113" t="str">
        <f>VLOOKUP(B144,'Course -8 KM TRAIL'!A:N,8,0)</f>
        <v>SF</v>
      </c>
      <c r="F144" s="120">
        <f>VLOOKUP(B144,'Course -8 KM TRAIL'!A:N,9,0)</f>
        <v>0</v>
      </c>
      <c r="G144" s="204" t="str">
        <f t="shared" si="2"/>
        <v>51m 38s</v>
      </c>
      <c r="H144" s="204"/>
      <c r="I144" s="204"/>
      <c r="K144" s="111">
        <v>51</v>
      </c>
      <c r="L144" s="111">
        <v>38</v>
      </c>
    </row>
    <row r="145" spans="1:12" ht="20.100000000000001" customHeight="1" x14ac:dyDescent="0.2">
      <c r="A145" s="191">
        <v>133</v>
      </c>
      <c r="B145" s="192">
        <v>504</v>
      </c>
      <c r="C145" s="113" t="str">
        <f>VLOOKUP(B145,'Course -8 KM TRAIL'!A:N,2,0)</f>
        <v>BOLINGUE</v>
      </c>
      <c r="D145" s="113" t="str">
        <f>VLOOKUP(B145,'Course -8 KM TRAIL'!A:N,3,0)</f>
        <v>Ophélie</v>
      </c>
      <c r="E145" s="113" t="str">
        <f>VLOOKUP(B145,'Course -8 KM TRAIL'!A:N,8,0)</f>
        <v>VH4</v>
      </c>
      <c r="F145" s="120">
        <f>VLOOKUP(B145,'Course -8 KM TRAIL'!A:N,9,0)</f>
        <v>0</v>
      </c>
      <c r="G145" s="204" t="str">
        <f t="shared" si="2"/>
        <v>51m 54s</v>
      </c>
      <c r="H145" s="204"/>
      <c r="I145" s="204"/>
      <c r="K145" s="111">
        <v>51</v>
      </c>
      <c r="L145" s="111">
        <v>54</v>
      </c>
    </row>
    <row r="146" spans="1:12" ht="20.100000000000001" customHeight="1" x14ac:dyDescent="0.2">
      <c r="A146" s="191">
        <v>134</v>
      </c>
      <c r="B146" s="192">
        <v>645</v>
      </c>
      <c r="C146" s="113" t="str">
        <f>VLOOKUP(B146,'Course -8 KM TRAIL'!A:N,2,0)</f>
        <v>DETERPIGNY</v>
      </c>
      <c r="D146" s="113" t="str">
        <f>VLOOKUP(B146,'Course -8 KM TRAIL'!A:N,3,0)</f>
        <v>LUCIE</v>
      </c>
      <c r="E146" s="113" t="str">
        <f>VLOOKUP(B146,'Course -8 KM TRAIL'!A:N,8,0)</f>
        <v>SF</v>
      </c>
      <c r="F146" s="120">
        <f>VLOOKUP(B146,'Course -8 KM TRAIL'!A:N,9,0)</f>
        <v>0</v>
      </c>
      <c r="G146" s="204" t="str">
        <f t="shared" si="2"/>
        <v>51m 57s</v>
      </c>
      <c r="H146" s="204"/>
      <c r="I146" s="204"/>
      <c r="K146" s="111">
        <v>51</v>
      </c>
      <c r="L146" s="111">
        <v>57</v>
      </c>
    </row>
    <row r="147" spans="1:12" ht="20.100000000000001" customHeight="1" x14ac:dyDescent="0.2">
      <c r="A147" s="191">
        <v>135</v>
      </c>
      <c r="B147" s="192">
        <v>608</v>
      </c>
      <c r="C147" s="113" t="str">
        <f>VLOOKUP(B147,'Course -8 KM TRAIL'!A:N,2,0)</f>
        <v>BREUIL</v>
      </c>
      <c r="D147" s="113" t="str">
        <f>VLOOKUP(B147,'Course -8 KM TRAIL'!A:N,3,0)</f>
        <v>THOMAS</v>
      </c>
      <c r="E147" s="113" t="str">
        <f>VLOOKUP(B147,'Course -8 KM TRAIL'!A:N,8,0)</f>
        <v>EH</v>
      </c>
      <c r="F147" s="120">
        <f>VLOOKUP(B147,'Course -8 KM TRAIL'!A:N,9,0)</f>
        <v>0</v>
      </c>
      <c r="G147" s="204" t="str">
        <f t="shared" si="2"/>
        <v>52m 1s</v>
      </c>
      <c r="H147" s="204"/>
      <c r="I147" s="204"/>
      <c r="K147" s="111">
        <v>52</v>
      </c>
      <c r="L147" s="111">
        <v>1</v>
      </c>
    </row>
    <row r="148" spans="1:12" ht="20.100000000000001" customHeight="1" x14ac:dyDescent="0.2">
      <c r="A148" s="191">
        <v>136</v>
      </c>
      <c r="B148" s="192">
        <v>607</v>
      </c>
      <c r="C148" s="113" t="str">
        <f>VLOOKUP(B148,'Course -8 KM TRAIL'!A:N,2,0)</f>
        <v>SUEUR</v>
      </c>
      <c r="D148" s="113" t="str">
        <f>VLOOKUP(B148,'Course -8 KM TRAIL'!A:N,3,0)</f>
        <v>CORINNE</v>
      </c>
      <c r="E148" s="113" t="str">
        <f>VLOOKUP(B148,'Course -8 KM TRAIL'!A:N,8,0)</f>
        <v>VF2</v>
      </c>
      <c r="F148" s="120">
        <f>VLOOKUP(B148,'Course -8 KM TRAIL'!A:N,9,0)</f>
        <v>0</v>
      </c>
      <c r="G148" s="204" t="str">
        <f t="shared" si="2"/>
        <v>52m 8s</v>
      </c>
      <c r="H148" s="204"/>
      <c r="I148" s="204"/>
      <c r="K148" s="111">
        <v>52</v>
      </c>
      <c r="L148" s="111">
        <v>8</v>
      </c>
    </row>
    <row r="149" spans="1:12" ht="20.100000000000001" customHeight="1" x14ac:dyDescent="0.2">
      <c r="A149" s="191">
        <v>137</v>
      </c>
      <c r="B149" s="192">
        <v>609</v>
      </c>
      <c r="C149" s="113" t="str">
        <f>VLOOKUP(B149,'Course -8 KM TRAIL'!A:N,2,0)</f>
        <v>LACROIX</v>
      </c>
      <c r="D149" s="113" t="str">
        <f>VLOOKUP(B149,'Course -8 KM TRAIL'!A:N,3,0)</f>
        <v>CONSTANCE</v>
      </c>
      <c r="E149" s="113" t="str">
        <f>VLOOKUP(B149,'Course -8 KM TRAIL'!A:N,8,0)</f>
        <v>JF</v>
      </c>
      <c r="F149" s="120">
        <f>VLOOKUP(B149,'Course -8 KM TRAIL'!A:N,9,0)</f>
        <v>0</v>
      </c>
      <c r="G149" s="204" t="str">
        <f t="shared" si="2"/>
        <v>52m 10s</v>
      </c>
      <c r="H149" s="204"/>
      <c r="I149" s="204"/>
      <c r="K149" s="111">
        <v>52</v>
      </c>
      <c r="L149" s="111">
        <v>10</v>
      </c>
    </row>
    <row r="150" spans="1:12" ht="20.100000000000001" customHeight="1" x14ac:dyDescent="0.2">
      <c r="A150" s="191">
        <v>138</v>
      </c>
      <c r="B150" s="192">
        <v>597</v>
      </c>
      <c r="C150" s="113" t="str">
        <f>VLOOKUP(B150,'Course -8 KM TRAIL'!A:N,2,0)</f>
        <v>DELAHAYE</v>
      </c>
      <c r="D150" s="113" t="str">
        <f>VLOOKUP(B150,'Course -8 KM TRAIL'!A:N,3,0)</f>
        <v>CÉCILE</v>
      </c>
      <c r="E150" s="113" t="str">
        <f>VLOOKUP(B150,'Course -8 KM TRAIL'!A:N,8,0)</f>
        <v>VF1</v>
      </c>
      <c r="F150" s="120">
        <f>VLOOKUP(B150,'Course -8 KM TRAIL'!A:N,9,0)</f>
        <v>0</v>
      </c>
      <c r="G150" s="204" t="str">
        <f t="shared" si="2"/>
        <v>52m 14s</v>
      </c>
      <c r="H150" s="204"/>
      <c r="I150" s="204"/>
      <c r="K150" s="111">
        <v>52</v>
      </c>
      <c r="L150" s="111">
        <v>14</v>
      </c>
    </row>
    <row r="151" spans="1:12" ht="20.100000000000001" customHeight="1" x14ac:dyDescent="0.2">
      <c r="A151" s="191">
        <v>139</v>
      </c>
      <c r="B151" s="192">
        <v>508</v>
      </c>
      <c r="C151" s="113" t="str">
        <f>VLOOKUP(B151,'Course -8 KM TRAIL'!A:N,2,0)</f>
        <v>NEHLING</v>
      </c>
      <c r="D151" s="113" t="str">
        <f>VLOOKUP(B151,'Course -8 KM TRAIL'!A:N,3,0)</f>
        <v>Charlotte</v>
      </c>
      <c r="E151" s="113" t="str">
        <f>VLOOKUP(B151,'Course -8 KM TRAIL'!A:N,8,0)</f>
        <v>SF</v>
      </c>
      <c r="F151" s="120">
        <f>VLOOKUP(B151,'Course -8 KM TRAIL'!A:N,9,0)</f>
        <v>0</v>
      </c>
      <c r="G151" s="204" t="str">
        <f t="shared" si="2"/>
        <v>52m 16s</v>
      </c>
      <c r="H151" s="204"/>
      <c r="I151" s="204"/>
      <c r="K151" s="111">
        <v>52</v>
      </c>
      <c r="L151" s="111">
        <v>16</v>
      </c>
    </row>
    <row r="152" spans="1:12" ht="20.100000000000001" customHeight="1" x14ac:dyDescent="0.2">
      <c r="A152" s="191">
        <v>140</v>
      </c>
      <c r="B152" s="192">
        <v>676</v>
      </c>
      <c r="C152" s="113" t="str">
        <f>VLOOKUP(B152,'Course -8 KM TRAIL'!A:N,2,0)</f>
        <v>PAILLART</v>
      </c>
      <c r="D152" s="113" t="str">
        <f>VLOOKUP(B152,'Course -8 KM TRAIL'!A:N,3,0)</f>
        <v>ROMAIN</v>
      </c>
      <c r="E152" s="113" t="str">
        <f>VLOOKUP(B152,'Course -8 KM TRAIL'!A:N,8,0)</f>
        <v>SH</v>
      </c>
      <c r="F152" s="120">
        <f>VLOOKUP(B152,'Course -8 KM TRAIL'!A:N,9,0)</f>
        <v>0</v>
      </c>
      <c r="G152" s="204" t="str">
        <f t="shared" si="2"/>
        <v>52m 27s</v>
      </c>
      <c r="H152" s="204"/>
      <c r="I152" s="204"/>
      <c r="K152" s="111">
        <v>52</v>
      </c>
      <c r="L152" s="111">
        <v>27</v>
      </c>
    </row>
    <row r="153" spans="1:12" ht="20.100000000000001" customHeight="1" x14ac:dyDescent="0.2">
      <c r="A153" s="191">
        <v>141</v>
      </c>
      <c r="B153" s="192">
        <v>531</v>
      </c>
      <c r="C153" s="113" t="str">
        <f>VLOOKUP(B153,'Course -8 KM TRAIL'!A:N,2,0)</f>
        <v>BUSSY</v>
      </c>
      <c r="D153" s="113" t="str">
        <f>VLOOKUP(B153,'Course -8 KM TRAIL'!A:N,3,0)</f>
        <v>AURELIE</v>
      </c>
      <c r="E153" s="113" t="str">
        <f>VLOOKUP(B153,'Course -8 KM TRAIL'!A:N,8,0)</f>
        <v>EF</v>
      </c>
      <c r="F153" s="120">
        <f>VLOOKUP(B153,'Course -8 KM TRAIL'!A:N,9,0)</f>
        <v>0</v>
      </c>
      <c r="G153" s="204" t="str">
        <f t="shared" si="2"/>
        <v>52m 44s</v>
      </c>
      <c r="H153" s="204"/>
      <c r="I153" s="204"/>
      <c r="K153" s="111">
        <v>52</v>
      </c>
      <c r="L153" s="111">
        <v>44</v>
      </c>
    </row>
    <row r="154" spans="1:12" ht="20.100000000000001" customHeight="1" x14ac:dyDescent="0.2">
      <c r="A154" s="191">
        <v>142</v>
      </c>
      <c r="B154" s="192">
        <v>532</v>
      </c>
      <c r="C154" s="113" t="str">
        <f>VLOOKUP(B154,'Course -8 KM TRAIL'!A:N,2,0)</f>
        <v xml:space="preserve">BUSSY </v>
      </c>
      <c r="D154" s="113" t="str">
        <f>VLOOKUP(B154,'Course -8 KM TRAIL'!A:N,3,0)</f>
        <v>MARIE CHRISTINE</v>
      </c>
      <c r="E154" s="113" t="str">
        <f>VLOOKUP(B154,'Course -8 KM TRAIL'!A:N,8,0)</f>
        <v>VF1</v>
      </c>
      <c r="F154" s="120">
        <f>VLOOKUP(B154,'Course -8 KM TRAIL'!A:N,9,0)</f>
        <v>0</v>
      </c>
      <c r="G154" s="204" t="str">
        <f t="shared" si="2"/>
        <v>53m 7s</v>
      </c>
      <c r="H154" s="204"/>
      <c r="I154" s="204"/>
      <c r="K154" s="111">
        <v>53</v>
      </c>
      <c r="L154" s="111">
        <v>7</v>
      </c>
    </row>
    <row r="155" spans="1:12" ht="20.100000000000001" customHeight="1" x14ac:dyDescent="0.2">
      <c r="A155" s="191">
        <v>143</v>
      </c>
      <c r="B155" s="192">
        <v>533</v>
      </c>
      <c r="C155" s="113" t="str">
        <f>VLOOKUP(B155,'Course -8 KM TRAIL'!A:N,2,0)</f>
        <v>RENIER</v>
      </c>
      <c r="D155" s="113" t="str">
        <f>VLOOKUP(B155,'Course -8 KM TRAIL'!A:N,3,0)</f>
        <v>EMILE</v>
      </c>
      <c r="E155" s="113" t="str">
        <f>VLOOKUP(B155,'Course -8 KM TRAIL'!A:N,8,0)</f>
        <v>SF</v>
      </c>
      <c r="F155" s="120">
        <f>VLOOKUP(B155,'Course -8 KM TRAIL'!A:N,9,0)</f>
        <v>0</v>
      </c>
      <c r="G155" s="204" t="str">
        <f t="shared" si="2"/>
        <v>53m 8s</v>
      </c>
      <c r="H155" s="204"/>
      <c r="I155" s="204"/>
      <c r="K155" s="111">
        <v>53</v>
      </c>
      <c r="L155" s="111">
        <v>8</v>
      </c>
    </row>
    <row r="156" spans="1:12" ht="20.100000000000001" customHeight="1" x14ac:dyDescent="0.2">
      <c r="A156" s="191">
        <v>144</v>
      </c>
      <c r="B156" s="192">
        <v>573</v>
      </c>
      <c r="C156" s="113" t="str">
        <f>VLOOKUP(B156,'Course -8 KM TRAIL'!A:N,2,0)</f>
        <v>CHEMIN</v>
      </c>
      <c r="D156" s="113" t="str">
        <f>VLOOKUP(B156,'Course -8 KM TRAIL'!A:N,3,0)</f>
        <v>SONIA</v>
      </c>
      <c r="E156" s="113" t="str">
        <f>VLOOKUP(B156,'Course -8 KM TRAIL'!A:N,8,0)</f>
        <v>VF1</v>
      </c>
      <c r="F156" s="120">
        <f>VLOOKUP(B156,'Course -8 KM TRAIL'!A:N,9,0)</f>
        <v>0</v>
      </c>
      <c r="G156" s="204" t="str">
        <f t="shared" si="2"/>
        <v>53m 9s</v>
      </c>
      <c r="H156" s="204"/>
      <c r="I156" s="204"/>
      <c r="K156" s="111">
        <v>53</v>
      </c>
      <c r="L156" s="111">
        <v>9</v>
      </c>
    </row>
    <row r="157" spans="1:12" ht="20.100000000000001" customHeight="1" x14ac:dyDescent="0.2">
      <c r="A157" s="191">
        <v>145</v>
      </c>
      <c r="B157" s="192">
        <v>651</v>
      </c>
      <c r="C157" s="113" t="str">
        <f>VLOOKUP(B157,'Course -8 KM TRAIL'!A:N,2,0)</f>
        <v>DES HAYS DE GASSART</v>
      </c>
      <c r="D157" s="113" t="str">
        <f>VLOOKUP(B157,'Course -8 KM TRAIL'!A:N,3,0)</f>
        <v>DIDIER</v>
      </c>
      <c r="E157" s="113" t="str">
        <f>VLOOKUP(B157,'Course -8 KM TRAIL'!A:N,8,0)</f>
        <v>VH2</v>
      </c>
      <c r="F157" s="120">
        <f>VLOOKUP(B157,'Course -8 KM TRAIL'!A:N,9,0)</f>
        <v>0</v>
      </c>
      <c r="G157" s="204" t="str">
        <f t="shared" si="2"/>
        <v>53m 21s</v>
      </c>
      <c r="H157" s="204"/>
      <c r="I157" s="204"/>
      <c r="K157" s="111">
        <v>53</v>
      </c>
      <c r="L157" s="111">
        <v>21</v>
      </c>
    </row>
    <row r="158" spans="1:12" ht="20.100000000000001" customHeight="1" x14ac:dyDescent="0.2">
      <c r="A158" s="191">
        <v>146</v>
      </c>
      <c r="B158" s="192">
        <v>556</v>
      </c>
      <c r="C158" s="113" t="str">
        <f>VLOOKUP(B158,'Course -8 KM TRAIL'!A:N,2,0)</f>
        <v>KENDLING</v>
      </c>
      <c r="D158" s="113" t="str">
        <f>VLOOKUP(B158,'Course -8 KM TRAIL'!A:N,3,0)</f>
        <v>FABIENNE</v>
      </c>
      <c r="E158" s="113" t="str">
        <f>VLOOKUP(B158,'Course -8 KM TRAIL'!A:N,8,0)</f>
        <v>VF1</v>
      </c>
      <c r="F158" s="120">
        <f>VLOOKUP(B158,'Course -8 KM TRAIL'!A:N,9,0)</f>
        <v>0</v>
      </c>
      <c r="G158" s="204" t="str">
        <f t="shared" si="2"/>
        <v>53m 24s</v>
      </c>
      <c r="H158" s="204"/>
      <c r="I158" s="204"/>
      <c r="K158" s="111">
        <v>53</v>
      </c>
      <c r="L158" s="111">
        <v>24</v>
      </c>
    </row>
    <row r="159" spans="1:12" ht="20.100000000000001" customHeight="1" x14ac:dyDescent="0.2">
      <c r="A159" s="191">
        <v>147</v>
      </c>
      <c r="B159" s="192">
        <v>554</v>
      </c>
      <c r="C159" s="113" t="str">
        <f>VLOOKUP(B159,'Course -8 KM TRAIL'!A:N,2,0)</f>
        <v>SELLIER</v>
      </c>
      <c r="D159" s="113" t="str">
        <f>VLOOKUP(B159,'Course -8 KM TRAIL'!A:N,3,0)</f>
        <v>JOELLE</v>
      </c>
      <c r="E159" s="113" t="str">
        <f>VLOOKUP(B159,'Course -8 KM TRAIL'!A:N,8,0)</f>
        <v>VF1</v>
      </c>
      <c r="F159" s="120">
        <f>VLOOKUP(B159,'Course -8 KM TRAIL'!A:N,9,0)</f>
        <v>0</v>
      </c>
      <c r="G159" s="204" t="str">
        <f t="shared" si="2"/>
        <v>53m 53s</v>
      </c>
      <c r="H159" s="204"/>
      <c r="I159" s="204"/>
      <c r="K159" s="111">
        <v>53</v>
      </c>
      <c r="L159" s="111">
        <v>53</v>
      </c>
    </row>
    <row r="160" spans="1:12" ht="20.100000000000001" customHeight="1" x14ac:dyDescent="0.2">
      <c r="A160" s="191">
        <v>148</v>
      </c>
      <c r="B160" s="192">
        <v>650</v>
      </c>
      <c r="C160" s="113" t="str">
        <f>VLOOKUP(B160,'Course -8 KM TRAIL'!A:N,2,0)</f>
        <v>LOUVARD</v>
      </c>
      <c r="D160" s="113" t="str">
        <f>VLOOKUP(B160,'Course -8 KM TRAIL'!A:N,3,0)</f>
        <v>NOEMIE</v>
      </c>
      <c r="E160" s="113" t="str">
        <f>VLOOKUP(B160,'Course -8 KM TRAIL'!A:N,8,0)</f>
        <v>SF</v>
      </c>
      <c r="F160" s="120">
        <f>VLOOKUP(B160,'Course -8 KM TRAIL'!A:N,9,0)</f>
        <v>0</v>
      </c>
      <c r="G160" s="204" t="str">
        <f t="shared" si="2"/>
        <v>53m 53s</v>
      </c>
      <c r="H160" s="204"/>
      <c r="I160" s="204"/>
      <c r="K160" s="111">
        <v>53</v>
      </c>
      <c r="L160" s="111">
        <v>53</v>
      </c>
    </row>
    <row r="161" spans="1:12" ht="20.100000000000001" customHeight="1" x14ac:dyDescent="0.2">
      <c r="A161" s="191">
        <v>149</v>
      </c>
      <c r="B161" s="192">
        <v>512</v>
      </c>
      <c r="C161" s="113" t="str">
        <f>VLOOKUP(B161,'Course -8 KM TRAIL'!A:N,2,0)</f>
        <v>VANDENBUSSCHE</v>
      </c>
      <c r="D161" s="113" t="str">
        <f>VLOOKUP(B161,'Course -8 KM TRAIL'!A:N,3,0)</f>
        <v>Gauthier</v>
      </c>
      <c r="E161" s="113" t="str">
        <f>VLOOKUP(B161,'Course -8 KM TRAIL'!A:N,8,0)</f>
        <v>SH</v>
      </c>
      <c r="F161" s="120">
        <f>VLOOKUP(B161,'Course -8 KM TRAIL'!A:N,9,0)</f>
        <v>0</v>
      </c>
      <c r="G161" s="204" t="str">
        <f t="shared" si="2"/>
        <v>53m 54s</v>
      </c>
      <c r="H161" s="204"/>
      <c r="I161" s="204"/>
      <c r="K161" s="111">
        <v>53</v>
      </c>
      <c r="L161" s="111">
        <v>54</v>
      </c>
    </row>
    <row r="162" spans="1:12" ht="20.100000000000001" customHeight="1" x14ac:dyDescent="0.2">
      <c r="A162" s="191">
        <v>150</v>
      </c>
      <c r="B162" s="192">
        <v>655</v>
      </c>
      <c r="C162" s="113" t="str">
        <f>VLOOKUP(B162,'Course -8 KM TRAIL'!A:N,2,0)</f>
        <v>INGLARD</v>
      </c>
      <c r="D162" s="113" t="str">
        <f>VLOOKUP(B162,'Course -8 KM TRAIL'!A:N,3,0)</f>
        <v>CHARLES</v>
      </c>
      <c r="E162" s="113" t="str">
        <f>VLOOKUP(B162,'Course -8 KM TRAIL'!A:N,8,0)</f>
        <v>SH</v>
      </c>
      <c r="F162" s="120">
        <f>VLOOKUP(B162,'Course -8 KM TRAIL'!A:N,9,0)</f>
        <v>0</v>
      </c>
      <c r="G162" s="204" t="str">
        <f t="shared" si="2"/>
        <v>54m 6s</v>
      </c>
      <c r="H162" s="204"/>
      <c r="I162" s="204"/>
      <c r="K162" s="111">
        <v>54</v>
      </c>
      <c r="L162" s="111">
        <v>6</v>
      </c>
    </row>
    <row r="163" spans="1:12" ht="20.100000000000001" customHeight="1" x14ac:dyDescent="0.2">
      <c r="A163" s="191">
        <v>151</v>
      </c>
      <c r="B163" s="192">
        <v>625</v>
      </c>
      <c r="C163" s="113" t="str">
        <f>VLOOKUP(B163,'Course -8 KM TRAIL'!A:N,2,0)</f>
        <v>INGLARD</v>
      </c>
      <c r="D163" s="113" t="str">
        <f>VLOOKUP(B163,'Course -8 KM TRAIL'!A:N,3,0)</f>
        <v>PERRINE</v>
      </c>
      <c r="E163" s="113" t="str">
        <f>VLOOKUP(B163,'Course -8 KM TRAIL'!A:N,8,0)</f>
        <v>SF</v>
      </c>
      <c r="F163" s="120">
        <f>VLOOKUP(B163,'Course -8 KM TRAIL'!A:N,9,0)</f>
        <v>0</v>
      </c>
      <c r="G163" s="204" t="str">
        <f t="shared" si="2"/>
        <v>54m 18s</v>
      </c>
      <c r="H163" s="204"/>
      <c r="I163" s="204"/>
      <c r="K163" s="111">
        <v>54</v>
      </c>
      <c r="L163" s="111">
        <v>18</v>
      </c>
    </row>
    <row r="164" spans="1:12" ht="20.100000000000001" customHeight="1" x14ac:dyDescent="0.2">
      <c r="A164" s="191">
        <v>152</v>
      </c>
      <c r="B164" s="192">
        <v>580</v>
      </c>
      <c r="C164" s="113" t="str">
        <f>VLOOKUP(B164,'Course -8 KM TRAIL'!A:N,2,0)</f>
        <v>BONNAY</v>
      </c>
      <c r="D164" s="113" t="str">
        <f>VLOOKUP(B164,'Course -8 KM TRAIL'!A:N,3,0)</f>
        <v>YOLAND</v>
      </c>
      <c r="E164" s="113" t="str">
        <f>VLOOKUP(B164,'Course -8 KM TRAIL'!A:N,8,0)</f>
        <v>VH2</v>
      </c>
      <c r="F164" s="120">
        <f>VLOOKUP(B164,'Course -8 KM TRAIL'!A:N,9,0)</f>
        <v>0</v>
      </c>
      <c r="G164" s="204" t="str">
        <f t="shared" si="2"/>
        <v>54m 18s</v>
      </c>
      <c r="H164" s="204"/>
      <c r="I164" s="204"/>
      <c r="K164" s="111">
        <v>54</v>
      </c>
      <c r="L164" s="111">
        <v>18</v>
      </c>
    </row>
    <row r="165" spans="1:12" ht="20.100000000000001" customHeight="1" x14ac:dyDescent="0.2">
      <c r="A165" s="191">
        <v>153</v>
      </c>
      <c r="B165" s="192">
        <v>581</v>
      </c>
      <c r="C165" s="113" t="str">
        <f>VLOOKUP(B165,'Course -8 KM TRAIL'!A:N,2,0)</f>
        <v>BAEFCOP</v>
      </c>
      <c r="D165" s="113" t="str">
        <f>VLOOKUP(B165,'Course -8 KM TRAIL'!A:N,3,0)</f>
        <v>SOPHIE</v>
      </c>
      <c r="E165" s="113" t="str">
        <f>VLOOKUP(B165,'Course -8 KM TRAIL'!A:N,8,0)</f>
        <v>VF1</v>
      </c>
      <c r="F165" s="120">
        <f>VLOOKUP(B165,'Course -8 KM TRAIL'!A:N,9,0)</f>
        <v>0</v>
      </c>
      <c r="G165" s="204" t="str">
        <f t="shared" si="2"/>
        <v>54m 33s</v>
      </c>
      <c r="H165" s="204"/>
      <c r="I165" s="204"/>
      <c r="K165" s="111">
        <v>54</v>
      </c>
      <c r="L165" s="111">
        <v>33</v>
      </c>
    </row>
    <row r="166" spans="1:12" ht="20.100000000000001" customHeight="1" x14ac:dyDescent="0.2">
      <c r="A166" s="191">
        <v>154</v>
      </c>
      <c r="B166" s="192">
        <v>693</v>
      </c>
      <c r="C166" s="113" t="str">
        <f>VLOOKUP(B166,'Course -8 KM TRAIL'!A:N,2,0)</f>
        <v>BROT</v>
      </c>
      <c r="D166" s="113" t="str">
        <f>VLOOKUP(B166,'Course -8 KM TRAIL'!A:N,3,0)</f>
        <v>YVE</v>
      </c>
      <c r="E166" s="113" t="str">
        <f>VLOOKUP(B166,'Course -8 KM TRAIL'!A:N,8,0)</f>
        <v>VH1</v>
      </c>
      <c r="F166" s="120">
        <f>VLOOKUP(B166,'Course -8 KM TRAIL'!A:N,9,0)</f>
        <v>0</v>
      </c>
      <c r="G166" s="204" t="str">
        <f t="shared" si="2"/>
        <v>54m 33s</v>
      </c>
      <c r="H166" s="204"/>
      <c r="I166" s="204"/>
      <c r="K166" s="111">
        <v>54</v>
      </c>
      <c r="L166" s="111">
        <v>33</v>
      </c>
    </row>
    <row r="167" spans="1:12" ht="20.100000000000001" customHeight="1" x14ac:dyDescent="0.2">
      <c r="A167" s="191">
        <v>155</v>
      </c>
      <c r="B167" s="192">
        <v>564</v>
      </c>
      <c r="C167" s="113" t="str">
        <f>VLOOKUP(B167,'Course -8 KM TRAIL'!A:N,2,0)</f>
        <v>VACOSSIN</v>
      </c>
      <c r="D167" s="113" t="str">
        <f>VLOOKUP(B167,'Course -8 KM TRAIL'!A:N,3,0)</f>
        <v>MELANIE</v>
      </c>
      <c r="E167" s="113" t="str">
        <f>VLOOKUP(B167,'Course -8 KM TRAIL'!A:N,8,0)</f>
        <v>SF</v>
      </c>
      <c r="F167" s="120">
        <f>VLOOKUP(B167,'Course -8 KM TRAIL'!A:N,9,0)</f>
        <v>0</v>
      </c>
      <c r="G167" s="204" t="str">
        <f t="shared" si="2"/>
        <v>55m 6s</v>
      </c>
      <c r="H167" s="204"/>
      <c r="I167" s="204"/>
      <c r="K167" s="111">
        <v>55</v>
      </c>
      <c r="L167" s="111">
        <v>6</v>
      </c>
    </row>
    <row r="168" spans="1:12" ht="20.100000000000001" customHeight="1" x14ac:dyDescent="0.2">
      <c r="A168" s="191">
        <v>156</v>
      </c>
      <c r="B168" s="192">
        <v>526</v>
      </c>
      <c r="C168" s="113" t="str">
        <f>VLOOKUP(B168,'Course -8 KM TRAIL'!A:N,2,0)</f>
        <v>PLESANT COURTOIS</v>
      </c>
      <c r="D168" s="113" t="str">
        <f>VLOOKUP(B168,'Course -8 KM TRAIL'!A:N,3,0)</f>
        <v>BENEDICTE</v>
      </c>
      <c r="E168" s="113" t="str">
        <f>VLOOKUP(B168,'Course -8 KM TRAIL'!A:N,8,0)</f>
        <v>SF</v>
      </c>
      <c r="F168" s="120">
        <f>VLOOKUP(B168,'Course -8 KM TRAIL'!A:N,9,0)</f>
        <v>0</v>
      </c>
      <c r="G168" s="204" t="str">
        <f t="shared" si="2"/>
        <v>55m 57s</v>
      </c>
      <c r="H168" s="204"/>
      <c r="I168" s="204"/>
      <c r="K168" s="111">
        <v>55</v>
      </c>
      <c r="L168" s="111">
        <v>57</v>
      </c>
    </row>
    <row r="169" spans="1:12" ht="20.100000000000001" customHeight="1" x14ac:dyDescent="0.2">
      <c r="A169" s="191">
        <v>157</v>
      </c>
      <c r="B169" s="192">
        <v>660</v>
      </c>
      <c r="C169" s="113" t="str">
        <f>VLOOKUP(B169,'Course -8 KM TRAIL'!A:N,2,0)</f>
        <v>HALATRE</v>
      </c>
      <c r="D169" s="113" t="str">
        <f>VLOOKUP(B169,'Course -8 KM TRAIL'!A:N,3,0)</f>
        <v>AMANDINE</v>
      </c>
      <c r="E169" s="113" t="str">
        <f>VLOOKUP(B169,'Course -8 KM TRAIL'!A:N,8,0)</f>
        <v>SF</v>
      </c>
      <c r="F169" s="120">
        <f>VLOOKUP(B169,'Course -8 KM TRAIL'!A:N,9,0)</f>
        <v>0</v>
      </c>
      <c r="G169" s="204" t="str">
        <f t="shared" si="2"/>
        <v>55m 58s</v>
      </c>
      <c r="H169" s="204"/>
      <c r="I169" s="204"/>
      <c r="K169" s="111">
        <v>55</v>
      </c>
      <c r="L169" s="111">
        <v>58</v>
      </c>
    </row>
    <row r="170" spans="1:12" ht="20.100000000000001" customHeight="1" x14ac:dyDescent="0.2">
      <c r="A170" s="191">
        <v>158</v>
      </c>
      <c r="B170" s="192">
        <v>637</v>
      </c>
      <c r="C170" s="113" t="str">
        <f>VLOOKUP(B170,'Course -8 KM TRAIL'!A:N,2,0)</f>
        <v>BRUN</v>
      </c>
      <c r="D170" s="113" t="str">
        <f>VLOOKUP(B170,'Course -8 KM TRAIL'!A:N,3,0)</f>
        <v>SANDRINE</v>
      </c>
      <c r="E170" s="113" t="str">
        <f>VLOOKUP(B170,'Course -8 KM TRAIL'!A:N,8,0)</f>
        <v>VF1</v>
      </c>
      <c r="F170" s="120">
        <f>VLOOKUP(B170,'Course -8 KM TRAIL'!A:N,9,0)</f>
        <v>0</v>
      </c>
      <c r="G170" s="204" t="str">
        <f t="shared" si="2"/>
        <v>56m 24s</v>
      </c>
      <c r="H170" s="204"/>
      <c r="I170" s="204"/>
      <c r="K170" s="111">
        <v>56</v>
      </c>
      <c r="L170" s="111">
        <v>24</v>
      </c>
    </row>
    <row r="171" spans="1:12" ht="20.100000000000001" customHeight="1" x14ac:dyDescent="0.2">
      <c r="A171" s="191">
        <v>159</v>
      </c>
      <c r="B171" s="192">
        <v>513</v>
      </c>
      <c r="C171" s="113" t="str">
        <f>VLOOKUP(B171,'Course -8 KM TRAIL'!A:N,2,0)</f>
        <v>POILLY</v>
      </c>
      <c r="D171" s="113" t="str">
        <f>VLOOKUP(B171,'Course -8 KM TRAIL'!A:N,3,0)</f>
        <v>Aurélie</v>
      </c>
      <c r="E171" s="113" t="str">
        <f>VLOOKUP(B171,'Course -8 KM TRAIL'!A:N,8,0)</f>
        <v>SF</v>
      </c>
      <c r="F171" s="120">
        <f>VLOOKUP(B171,'Course -8 KM TRAIL'!A:N,9,0)</f>
        <v>0</v>
      </c>
      <c r="G171" s="204" t="str">
        <f t="shared" si="2"/>
        <v>56m 31s</v>
      </c>
      <c r="H171" s="204"/>
      <c r="I171" s="204"/>
      <c r="K171" s="111">
        <v>56</v>
      </c>
      <c r="L171" s="111">
        <v>31</v>
      </c>
    </row>
    <row r="172" spans="1:12" ht="20.100000000000001" customHeight="1" x14ac:dyDescent="0.2">
      <c r="A172" s="191">
        <v>160</v>
      </c>
      <c r="B172" s="192">
        <v>659</v>
      </c>
      <c r="C172" s="113" t="str">
        <f>VLOOKUP(B172,'Course -8 KM TRAIL'!A:N,2,0)</f>
        <v>CHUETTE</v>
      </c>
      <c r="D172" s="113" t="str">
        <f>VLOOKUP(B172,'Course -8 KM TRAIL'!A:N,3,0)</f>
        <v>MICHEL</v>
      </c>
      <c r="E172" s="113" t="str">
        <f>VLOOKUP(B172,'Course -8 KM TRAIL'!A:N,8,0)</f>
        <v>VH2</v>
      </c>
      <c r="F172" s="120">
        <f>VLOOKUP(B172,'Course -8 KM TRAIL'!A:N,9,0)</f>
        <v>0</v>
      </c>
      <c r="G172" s="204" t="str">
        <f t="shared" si="2"/>
        <v>56m 32s</v>
      </c>
      <c r="H172" s="204"/>
      <c r="I172" s="204"/>
      <c r="K172" s="111">
        <v>56</v>
      </c>
      <c r="L172" s="111">
        <v>32</v>
      </c>
    </row>
    <row r="173" spans="1:12" ht="20.100000000000001" customHeight="1" x14ac:dyDescent="0.2">
      <c r="A173" s="191">
        <v>161</v>
      </c>
      <c r="B173" s="192">
        <v>658</v>
      </c>
      <c r="C173" s="113" t="str">
        <f>VLOOKUP(B173,'Course -8 KM TRAIL'!A:N,2,0)</f>
        <v>GRIMOIN</v>
      </c>
      <c r="D173" s="113" t="str">
        <f>VLOOKUP(B173,'Course -8 KM TRAIL'!A:N,3,0)</f>
        <v>CELINE</v>
      </c>
      <c r="E173" s="113" t="str">
        <f>VLOOKUP(B173,'Course -8 KM TRAIL'!A:N,8,0)</f>
        <v>SF</v>
      </c>
      <c r="F173" s="120">
        <f>VLOOKUP(B173,'Course -8 KM TRAIL'!A:N,9,0)</f>
        <v>0</v>
      </c>
      <c r="G173" s="204" t="str">
        <f t="shared" si="2"/>
        <v>57m 36s</v>
      </c>
      <c r="H173" s="204"/>
      <c r="I173" s="204"/>
      <c r="K173" s="111">
        <v>57</v>
      </c>
      <c r="L173" s="111">
        <v>36</v>
      </c>
    </row>
    <row r="174" spans="1:12" ht="20.100000000000001" customHeight="1" x14ac:dyDescent="0.2">
      <c r="A174" s="191">
        <v>162</v>
      </c>
      <c r="B174" s="192">
        <v>509</v>
      </c>
      <c r="C174" s="113" t="str">
        <f>VLOOKUP(B174,'Course -8 KM TRAIL'!A:N,2,0)</f>
        <v>HIBON</v>
      </c>
      <c r="D174" s="113" t="str">
        <f>VLOOKUP(B174,'Course -8 KM TRAIL'!A:N,3,0)</f>
        <v>Hélène</v>
      </c>
      <c r="E174" s="113" t="str">
        <f>VLOOKUP(B174,'Course -8 KM TRAIL'!A:N,8,0)</f>
        <v>SF</v>
      </c>
      <c r="F174" s="120">
        <f>VLOOKUP(B174,'Course -8 KM TRAIL'!A:N,9,0)</f>
        <v>0</v>
      </c>
      <c r="G174" s="204" t="str">
        <f t="shared" si="2"/>
        <v>57m 37s</v>
      </c>
      <c r="H174" s="204"/>
      <c r="I174" s="204"/>
      <c r="K174" s="111">
        <v>57</v>
      </c>
      <c r="L174" s="111">
        <v>37</v>
      </c>
    </row>
    <row r="175" spans="1:12" ht="20.100000000000001" customHeight="1" x14ac:dyDescent="0.2">
      <c r="A175" s="191">
        <v>163</v>
      </c>
      <c r="B175" s="192">
        <v>524</v>
      </c>
      <c r="C175" s="113" t="str">
        <f>VLOOKUP(B175,'Course -8 KM TRAIL'!A:N,2,0)</f>
        <v>DEBRYE</v>
      </c>
      <c r="D175" s="113" t="str">
        <f>VLOOKUP(B175,'Course -8 KM TRAIL'!A:N,3,0)</f>
        <v>Cindy</v>
      </c>
      <c r="E175" s="113" t="str">
        <f>VLOOKUP(B175,'Course -8 KM TRAIL'!A:N,8,0)</f>
        <v>SF</v>
      </c>
      <c r="F175" s="120">
        <f>VLOOKUP(B175,'Course -8 KM TRAIL'!A:N,9,0)</f>
        <v>0</v>
      </c>
      <c r="G175" s="204" t="str">
        <f t="shared" si="2"/>
        <v>59m 10s</v>
      </c>
      <c r="H175" s="204"/>
      <c r="I175" s="204"/>
      <c r="K175" s="111">
        <v>59</v>
      </c>
      <c r="L175" s="111">
        <v>10</v>
      </c>
    </row>
    <row r="176" spans="1:12" ht="20.100000000000001" customHeight="1" x14ac:dyDescent="0.2">
      <c r="A176" s="191">
        <v>164</v>
      </c>
      <c r="B176" s="192">
        <v>623</v>
      </c>
      <c r="C176" s="113" t="str">
        <f>VLOOKUP(B176,'Course -8 KM TRAIL'!A:N,2,0)</f>
        <v>VILLIERS</v>
      </c>
      <c r="D176" s="113" t="str">
        <f>VLOOKUP(B176,'Course -8 KM TRAIL'!A:N,3,0)</f>
        <v>TANGUY</v>
      </c>
      <c r="E176" s="113" t="str">
        <f>VLOOKUP(B176,'Course -8 KM TRAIL'!A:N,8,0)</f>
        <v>VH1</v>
      </c>
      <c r="F176" s="120">
        <f>VLOOKUP(B176,'Course -8 KM TRAIL'!A:N,9,0)</f>
        <v>0</v>
      </c>
      <c r="G176" s="204" t="str">
        <f t="shared" si="2"/>
        <v>59m 13s</v>
      </c>
      <c r="H176" s="204"/>
      <c r="I176" s="204"/>
      <c r="K176" s="111">
        <v>59</v>
      </c>
      <c r="L176" s="111">
        <v>13</v>
      </c>
    </row>
    <row r="177" spans="1:12" ht="20.100000000000001" customHeight="1" x14ac:dyDescent="0.2">
      <c r="A177" s="191">
        <v>165</v>
      </c>
      <c r="B177" s="192">
        <v>684</v>
      </c>
      <c r="C177" s="113" t="str">
        <f>VLOOKUP(B177,'Course -8 KM TRAIL'!A:N,2,0)</f>
        <v>GUINGAND</v>
      </c>
      <c r="D177" s="113" t="str">
        <f>VLOOKUP(B177,'Course -8 KM TRAIL'!A:N,3,0)</f>
        <v>CELINE</v>
      </c>
      <c r="E177" s="113" t="str">
        <f>VLOOKUP(B177,'Course -8 KM TRAIL'!A:N,8,0)</f>
        <v>SF</v>
      </c>
      <c r="F177" s="120">
        <f>VLOOKUP(B177,'Course -8 KM TRAIL'!A:N,9,0)</f>
        <v>0</v>
      </c>
      <c r="G177" s="204" t="str">
        <f t="shared" si="2"/>
        <v>59m 15s</v>
      </c>
      <c r="H177" s="204"/>
      <c r="I177" s="204"/>
      <c r="K177" s="111">
        <v>59</v>
      </c>
      <c r="L177" s="111">
        <v>15</v>
      </c>
    </row>
    <row r="178" spans="1:12" ht="20.100000000000001" customHeight="1" x14ac:dyDescent="0.2">
      <c r="A178" s="191">
        <v>166</v>
      </c>
      <c r="B178" s="192">
        <v>686</v>
      </c>
      <c r="C178" s="113" t="str">
        <f>VLOOKUP(B178,'Course -8 KM TRAIL'!A:N,2,0)</f>
        <v>SAINT</v>
      </c>
      <c r="D178" s="113" t="str">
        <f>VLOOKUP(B178,'Course -8 KM TRAIL'!A:N,3,0)</f>
        <v>SABRINA</v>
      </c>
      <c r="E178" s="113" t="str">
        <f>VLOOKUP(B178,'Course -8 KM TRAIL'!A:N,8,0)</f>
        <v>SF</v>
      </c>
      <c r="F178" s="120">
        <f>VLOOKUP(B178,'Course -8 KM TRAIL'!A:N,9,0)</f>
        <v>0</v>
      </c>
      <c r="G178" s="204" t="str">
        <f t="shared" si="2"/>
        <v>59m 17s</v>
      </c>
      <c r="H178" s="204"/>
      <c r="I178" s="204"/>
      <c r="K178" s="111">
        <v>59</v>
      </c>
      <c r="L178" s="111">
        <v>17</v>
      </c>
    </row>
    <row r="179" spans="1:12" ht="20.100000000000001" customHeight="1" x14ac:dyDescent="0.2">
      <c r="A179" s="191">
        <v>167</v>
      </c>
      <c r="B179" s="192">
        <v>692</v>
      </c>
      <c r="C179" s="113" t="str">
        <f>VLOOKUP(B179,'Course -8 KM TRAIL'!A:N,2,0)</f>
        <v>MALFAIT</v>
      </c>
      <c r="D179" s="113" t="str">
        <f>VLOOKUP(B179,'Course -8 KM TRAIL'!A:N,3,0)</f>
        <v>ISABELLE</v>
      </c>
      <c r="E179" s="113" t="str">
        <f>VLOOKUP(B179,'Course -8 KM TRAIL'!A:N,8,0)</f>
        <v>VF1</v>
      </c>
      <c r="F179" s="120">
        <f>VLOOKUP(B179,'Course -8 KM TRAIL'!A:N,9,0)</f>
        <v>0</v>
      </c>
      <c r="G179" s="204" t="str">
        <f t="shared" si="2"/>
        <v>59m 18s</v>
      </c>
      <c r="H179" s="204"/>
      <c r="I179" s="204"/>
      <c r="K179" s="111">
        <v>59</v>
      </c>
      <c r="L179" s="111">
        <v>18</v>
      </c>
    </row>
    <row r="180" spans="1:12" ht="20.100000000000001" customHeight="1" x14ac:dyDescent="0.2">
      <c r="A180" s="191">
        <v>168</v>
      </c>
      <c r="B180" s="192">
        <v>588</v>
      </c>
      <c r="C180" s="113" t="str">
        <f>VLOOKUP(B180,'Course -8 KM TRAIL'!A:N,2,0)</f>
        <v>AUTIN</v>
      </c>
      <c r="D180" s="113" t="str">
        <f>VLOOKUP(B180,'Course -8 KM TRAIL'!A:N,3,0)</f>
        <v>MÉLINE</v>
      </c>
      <c r="E180" s="113" t="str">
        <f>VLOOKUP(B180,'Course -8 KM TRAIL'!A:N,8,0)</f>
        <v>EF</v>
      </c>
      <c r="F180" s="120">
        <f>VLOOKUP(B180,'Course -8 KM TRAIL'!A:N,9,0)</f>
        <v>0</v>
      </c>
      <c r="G180" s="204" t="str">
        <f t="shared" si="2"/>
        <v>59m 18s</v>
      </c>
      <c r="H180" s="204"/>
      <c r="I180" s="204"/>
      <c r="K180" s="111">
        <v>59</v>
      </c>
      <c r="L180" s="111">
        <v>18</v>
      </c>
    </row>
    <row r="181" spans="1:12" ht="20.100000000000001" customHeight="1" x14ac:dyDescent="0.2">
      <c r="A181" s="191">
        <v>169</v>
      </c>
      <c r="B181" s="192">
        <v>548</v>
      </c>
      <c r="C181" s="113" t="str">
        <f>VLOOKUP(B181,'Course -8 KM TRAIL'!A:N,2,0)</f>
        <v>CRESSENT</v>
      </c>
      <c r="D181" s="113" t="str">
        <f>VLOOKUP(B181,'Course -8 KM TRAIL'!A:N,3,0)</f>
        <v>SEVERINE</v>
      </c>
      <c r="E181" s="113" t="str">
        <f>VLOOKUP(B181,'Course -8 KM TRAIL'!A:N,8,0)</f>
        <v>VF1</v>
      </c>
      <c r="F181" s="120">
        <f>VLOOKUP(B181,'Course -8 KM TRAIL'!A:N,9,0)</f>
        <v>0</v>
      </c>
      <c r="G181" s="204" t="str">
        <f>CONCATENATE(J181,"h ",K181,"m ",L181,"s")</f>
        <v>1h 01m 10s</v>
      </c>
      <c r="H181" s="204"/>
      <c r="I181" s="204"/>
      <c r="J181" s="111">
        <v>1</v>
      </c>
      <c r="K181" s="194" t="s">
        <v>748</v>
      </c>
      <c r="L181" s="111">
        <v>10</v>
      </c>
    </row>
    <row r="182" spans="1:12" ht="20.100000000000001" customHeight="1" x14ac:dyDescent="0.2">
      <c r="A182" s="191">
        <v>170</v>
      </c>
      <c r="B182" s="192">
        <v>667</v>
      </c>
      <c r="C182" s="113" t="str">
        <f>VLOOKUP(B182,'Course -8 KM TRAIL'!A:N,2,0)</f>
        <v>REMOND</v>
      </c>
      <c r="D182" s="113" t="str">
        <f>VLOOKUP(B182,'Course -8 KM TRAIL'!A:N,3,0)</f>
        <v>CHRISTELLE</v>
      </c>
      <c r="E182" s="113" t="str">
        <f>VLOOKUP(B182,'Course -8 KM TRAIL'!A:N,8,0)</f>
        <v>VF1</v>
      </c>
      <c r="F182" s="120">
        <f>VLOOKUP(B182,'Course -8 KM TRAIL'!A:N,9,0)</f>
        <v>0</v>
      </c>
      <c r="G182" s="204" t="str">
        <f t="shared" ref="G182:G245" si="3">CONCATENATE(J182,"h ",K182,"m ",L182,"s")</f>
        <v>1h 01m 50s</v>
      </c>
      <c r="H182" s="204"/>
      <c r="I182" s="204"/>
      <c r="J182" s="111">
        <v>1</v>
      </c>
      <c r="K182" s="194" t="s">
        <v>748</v>
      </c>
      <c r="L182" s="111">
        <v>50</v>
      </c>
    </row>
    <row r="183" spans="1:12" ht="20.100000000000001" customHeight="1" x14ac:dyDescent="0.2">
      <c r="A183" s="191">
        <v>171</v>
      </c>
      <c r="B183" s="192">
        <v>653</v>
      </c>
      <c r="C183" s="113" t="str">
        <f>VLOOKUP(B183,'Course -8 KM TRAIL'!A:N,2,0)</f>
        <v>MOINDROT</v>
      </c>
      <c r="D183" s="113" t="str">
        <f>VLOOKUP(B183,'Course -8 KM TRAIL'!A:N,3,0)</f>
        <v>NATHALIE</v>
      </c>
      <c r="E183" s="113" t="str">
        <f>VLOOKUP(B183,'Course -8 KM TRAIL'!A:N,8,0)</f>
        <v>VF2</v>
      </c>
      <c r="F183" s="120">
        <f>VLOOKUP(B183,'Course -8 KM TRAIL'!A:N,9,0)</f>
        <v>0</v>
      </c>
      <c r="G183" s="204" t="str">
        <f t="shared" si="3"/>
        <v>1h 01m 51s</v>
      </c>
      <c r="H183" s="204"/>
      <c r="I183" s="204"/>
      <c r="J183" s="111">
        <v>1</v>
      </c>
      <c r="K183" s="194" t="s">
        <v>748</v>
      </c>
      <c r="L183" s="111">
        <v>51</v>
      </c>
    </row>
    <row r="184" spans="1:12" ht="20.100000000000001" customHeight="1" x14ac:dyDescent="0.2">
      <c r="A184" s="191">
        <v>172</v>
      </c>
      <c r="B184" s="192">
        <v>553</v>
      </c>
      <c r="C184" s="113" t="str">
        <f>VLOOKUP(B184,'Course -8 KM TRAIL'!A:N,2,0)</f>
        <v>TALLON</v>
      </c>
      <c r="D184" s="113" t="str">
        <f>VLOOKUP(B184,'Course -8 KM TRAIL'!A:N,3,0)</f>
        <v>MURIEL</v>
      </c>
      <c r="E184" s="113" t="str">
        <f>VLOOKUP(B184,'Course -8 KM TRAIL'!A:N,8,0)</f>
        <v>VF2</v>
      </c>
      <c r="F184" s="120">
        <f>VLOOKUP(B184,'Course -8 KM TRAIL'!A:N,9,0)</f>
        <v>0</v>
      </c>
      <c r="G184" s="204" t="str">
        <f t="shared" si="3"/>
        <v>1h 01m 52s</v>
      </c>
      <c r="H184" s="204"/>
      <c r="I184" s="204"/>
      <c r="J184" s="111">
        <v>1</v>
      </c>
      <c r="K184" s="194" t="s">
        <v>748</v>
      </c>
      <c r="L184" s="111">
        <v>52</v>
      </c>
    </row>
    <row r="185" spans="1:12" ht="20.100000000000001" customHeight="1" x14ac:dyDescent="0.2">
      <c r="A185" s="191">
        <v>173</v>
      </c>
      <c r="B185" s="192">
        <v>616</v>
      </c>
      <c r="C185" s="113" t="str">
        <f>VLOOKUP(B185,'Course -8 KM TRAIL'!A:N,2,0)</f>
        <v>LAMORY</v>
      </c>
      <c r="D185" s="113" t="str">
        <f>VLOOKUP(B185,'Course -8 KM TRAIL'!A:N,3,0)</f>
        <v>HÉLÈNE</v>
      </c>
      <c r="E185" s="113" t="str">
        <f>VLOOKUP(B185,'Course -8 KM TRAIL'!A:N,8,0)</f>
        <v>VF1</v>
      </c>
      <c r="F185" s="120">
        <f>VLOOKUP(B185,'Course -8 KM TRAIL'!A:N,9,0)</f>
        <v>0</v>
      </c>
      <c r="G185" s="204" t="str">
        <f t="shared" si="3"/>
        <v>1h 01m 52s</v>
      </c>
      <c r="H185" s="204"/>
      <c r="I185" s="204"/>
      <c r="J185" s="111">
        <v>1</v>
      </c>
      <c r="K185" s="194" t="s">
        <v>748</v>
      </c>
      <c r="L185" s="111">
        <v>52</v>
      </c>
    </row>
    <row r="186" spans="1:12" ht="20.100000000000001" customHeight="1" x14ac:dyDescent="0.2">
      <c r="A186" s="191">
        <v>174</v>
      </c>
      <c r="B186" s="192">
        <v>648</v>
      </c>
      <c r="C186" s="113" t="str">
        <f>VLOOKUP(B186,'Course -8 KM TRAIL'!A:N,2,0)</f>
        <v>VASSEUR</v>
      </c>
      <c r="D186" s="113" t="str">
        <f>VLOOKUP(B186,'Course -8 KM TRAIL'!A:N,3,0)</f>
        <v>JUSTINE</v>
      </c>
      <c r="E186" s="113" t="str">
        <f>VLOOKUP(B186,'Course -8 KM TRAIL'!A:N,8,0)</f>
        <v>SF</v>
      </c>
      <c r="F186" s="120">
        <f>VLOOKUP(B186,'Course -8 KM TRAIL'!A:N,9,0)</f>
        <v>0</v>
      </c>
      <c r="G186" s="204" t="str">
        <f t="shared" si="3"/>
        <v>1h 02m 13s</v>
      </c>
      <c r="H186" s="204"/>
      <c r="I186" s="204"/>
      <c r="J186" s="111">
        <v>1</v>
      </c>
      <c r="K186" s="194" t="s">
        <v>749</v>
      </c>
      <c r="L186" s="111">
        <v>13</v>
      </c>
    </row>
    <row r="187" spans="1:12" ht="20.100000000000001" customHeight="1" x14ac:dyDescent="0.2">
      <c r="A187" s="191">
        <v>175</v>
      </c>
      <c r="B187" s="192">
        <v>647</v>
      </c>
      <c r="C187" s="113" t="str">
        <f>VLOOKUP(B187,'Course -8 KM TRAIL'!A:N,2,0)</f>
        <v>VASSEUR</v>
      </c>
      <c r="D187" s="113" t="str">
        <f>VLOOKUP(B187,'Course -8 KM TRAIL'!A:N,3,0)</f>
        <v>LUCIE</v>
      </c>
      <c r="E187" s="113" t="str">
        <f>VLOOKUP(B187,'Course -8 KM TRAIL'!A:N,8,0)</f>
        <v>SF</v>
      </c>
      <c r="F187" s="120">
        <f>VLOOKUP(B187,'Course -8 KM TRAIL'!A:N,9,0)</f>
        <v>0</v>
      </c>
      <c r="G187" s="204" t="str">
        <f t="shared" si="3"/>
        <v>1h 02m 23s</v>
      </c>
      <c r="H187" s="204"/>
      <c r="I187" s="204"/>
      <c r="J187" s="111">
        <v>1</v>
      </c>
      <c r="K187" s="194" t="s">
        <v>749</v>
      </c>
      <c r="L187" s="111">
        <v>23</v>
      </c>
    </row>
    <row r="188" spans="1:12" ht="20.100000000000001" customHeight="1" x14ac:dyDescent="0.2">
      <c r="A188" s="191">
        <v>176</v>
      </c>
      <c r="B188" s="192">
        <v>615</v>
      </c>
      <c r="C188" s="113" t="str">
        <f>VLOOKUP(B188,'Course -8 KM TRAIL'!A:N,2,0)</f>
        <v>PELLETIER</v>
      </c>
      <c r="D188" s="113" t="str">
        <f>VLOOKUP(B188,'Course -8 KM TRAIL'!A:N,3,0)</f>
        <v>LUDIVINE</v>
      </c>
      <c r="E188" s="113" t="str">
        <f>VLOOKUP(B188,'Course -8 KM TRAIL'!A:N,8,0)</f>
        <v>SF</v>
      </c>
      <c r="F188" s="120">
        <f>VLOOKUP(B188,'Course -8 KM TRAIL'!A:N,9,0)</f>
        <v>0</v>
      </c>
      <c r="G188" s="204" t="str">
        <f t="shared" si="3"/>
        <v>1h 02m 25s</v>
      </c>
      <c r="H188" s="204"/>
      <c r="I188" s="204"/>
      <c r="J188" s="111">
        <v>1</v>
      </c>
      <c r="K188" s="194" t="s">
        <v>749</v>
      </c>
      <c r="L188" s="111">
        <v>25</v>
      </c>
    </row>
    <row r="189" spans="1:12" ht="20.100000000000001" customHeight="1" x14ac:dyDescent="0.2">
      <c r="A189" s="191">
        <v>177</v>
      </c>
      <c r="B189" s="192">
        <v>636</v>
      </c>
      <c r="C189" s="113" t="str">
        <f>VLOOKUP(B189,'Course -8 KM TRAIL'!A:N,2,0)</f>
        <v>BRUN</v>
      </c>
      <c r="D189" s="113" t="str">
        <f>VLOOKUP(B189,'Course -8 KM TRAIL'!A:N,3,0)</f>
        <v>FRANCK</v>
      </c>
      <c r="E189" s="113" t="str">
        <f>VLOOKUP(B189,'Course -8 KM TRAIL'!A:N,8,0)</f>
        <v>SH</v>
      </c>
      <c r="F189" s="120">
        <f>VLOOKUP(B189,'Course -8 KM TRAIL'!A:N,9,0)</f>
        <v>0</v>
      </c>
      <c r="G189" s="204" t="str">
        <f t="shared" si="3"/>
        <v>1h 02m 27s</v>
      </c>
      <c r="H189" s="204"/>
      <c r="I189" s="204"/>
      <c r="J189" s="111">
        <v>1</v>
      </c>
      <c r="K189" s="194" t="s">
        <v>749</v>
      </c>
      <c r="L189" s="111">
        <v>27</v>
      </c>
    </row>
    <row r="190" spans="1:12" ht="20.100000000000001" customHeight="1" x14ac:dyDescent="0.2">
      <c r="A190" s="191">
        <v>178</v>
      </c>
      <c r="B190" s="192">
        <v>514</v>
      </c>
      <c r="C190" s="113" t="str">
        <f>VLOOKUP(B190,'Course -8 KM TRAIL'!A:N,2,0)</f>
        <v>POILLY</v>
      </c>
      <c r="D190" s="113" t="str">
        <f>VLOOKUP(B190,'Course -8 KM TRAIL'!A:N,3,0)</f>
        <v>Florian</v>
      </c>
      <c r="E190" s="113" t="str">
        <f>VLOOKUP(B190,'Course -8 KM TRAIL'!A:N,8,0)</f>
        <v>SH</v>
      </c>
      <c r="F190" s="120" t="str">
        <f>VLOOKUP(B190,'Course -8 KM TRAIL'!A:N,9,0)</f>
        <v>CPBO</v>
      </c>
      <c r="G190" s="204" t="str">
        <f t="shared" si="3"/>
        <v>1h 04m 53s</v>
      </c>
      <c r="H190" s="204"/>
      <c r="I190" s="204"/>
      <c r="J190" s="111">
        <v>1</v>
      </c>
      <c r="K190" s="194" t="s">
        <v>750</v>
      </c>
      <c r="L190" s="111">
        <v>53</v>
      </c>
    </row>
    <row r="191" spans="1:12" ht="20.100000000000001" customHeight="1" x14ac:dyDescent="0.2">
      <c r="A191" s="191">
        <v>179</v>
      </c>
      <c r="B191" s="192">
        <v>560</v>
      </c>
      <c r="C191" s="113" t="str">
        <f>VLOOKUP(B191,'Course -8 KM TRAIL'!A:N,2,0)</f>
        <v>LEFEVRE</v>
      </c>
      <c r="D191" s="113" t="str">
        <f>VLOOKUP(B191,'Course -8 KM TRAIL'!A:N,3,0)</f>
        <v>PRECYLLIA</v>
      </c>
      <c r="E191" s="113" t="str">
        <f>VLOOKUP(B191,'Course -8 KM TRAIL'!A:N,8,0)</f>
        <v>JF</v>
      </c>
      <c r="F191" s="120">
        <f>VLOOKUP(B191,'Course -8 KM TRAIL'!A:N,9,0)</f>
        <v>0</v>
      </c>
      <c r="G191" s="204" t="str">
        <f t="shared" si="3"/>
        <v>1h 04m 54s</v>
      </c>
      <c r="H191" s="204"/>
      <c r="I191" s="204"/>
      <c r="J191" s="111">
        <v>1</v>
      </c>
      <c r="K191" s="194" t="s">
        <v>750</v>
      </c>
      <c r="L191" s="111">
        <v>54</v>
      </c>
    </row>
    <row r="192" spans="1:12" ht="20.100000000000001" customHeight="1" x14ac:dyDescent="0.2">
      <c r="A192" s="191">
        <v>180</v>
      </c>
      <c r="B192" s="192">
        <v>559</v>
      </c>
      <c r="C192" s="113" t="str">
        <f>VLOOKUP(B192,'Course -8 KM TRAIL'!A:N,2,0)</f>
        <v>LEFEVRE</v>
      </c>
      <c r="D192" s="113" t="str">
        <f>VLOOKUP(B192,'Course -8 KM TRAIL'!A:N,3,0)</f>
        <v>FABRICE</v>
      </c>
      <c r="E192" s="113" t="str">
        <f>VLOOKUP(B192,'Course -8 KM TRAIL'!A:N,8,0)</f>
        <v>VH1</v>
      </c>
      <c r="F192" s="120">
        <f>VLOOKUP(B192,'Course -8 KM TRAIL'!A:N,9,0)</f>
        <v>0</v>
      </c>
      <c r="G192" s="204" t="str">
        <f t="shared" si="3"/>
        <v>1h 04m 57s</v>
      </c>
      <c r="H192" s="204"/>
      <c r="I192" s="204"/>
      <c r="J192" s="111">
        <v>1</v>
      </c>
      <c r="K192" s="194" t="s">
        <v>750</v>
      </c>
      <c r="L192" s="111">
        <v>57</v>
      </c>
    </row>
    <row r="193" spans="1:12" ht="20.100000000000001" customHeight="1" x14ac:dyDescent="0.2">
      <c r="A193" s="191">
        <v>181</v>
      </c>
      <c r="B193" s="192">
        <v>642</v>
      </c>
      <c r="C193" s="113" t="str">
        <f>VLOOKUP(B193,'Course -8 KM TRAIL'!A:N,2,0)</f>
        <v>SCANNAPIECO</v>
      </c>
      <c r="D193" s="113" t="str">
        <f>VLOOKUP(B193,'Course -8 KM TRAIL'!A:N,3,0)</f>
        <v>DAMIEN</v>
      </c>
      <c r="E193" s="113" t="str">
        <f>VLOOKUP(B193,'Course -8 KM TRAIL'!A:N,8,0)</f>
        <v>SH</v>
      </c>
      <c r="F193" s="120">
        <f>VLOOKUP(B193,'Course -8 KM TRAIL'!A:N,9,0)</f>
        <v>0</v>
      </c>
      <c r="G193" s="204" t="str">
        <f t="shared" si="3"/>
        <v>1h 04m 58s</v>
      </c>
      <c r="H193" s="204"/>
      <c r="I193" s="204"/>
      <c r="J193" s="111">
        <v>1</v>
      </c>
      <c r="K193" s="194" t="s">
        <v>750</v>
      </c>
      <c r="L193" s="111">
        <v>58</v>
      </c>
    </row>
    <row r="194" spans="1:12" ht="20.100000000000001" customHeight="1" x14ac:dyDescent="0.2">
      <c r="A194" s="191">
        <v>182</v>
      </c>
      <c r="B194" s="192"/>
      <c r="C194" s="113" t="e">
        <f>VLOOKUP(B194,'Course -8 KM TRAIL'!A:N,2,0)</f>
        <v>#N/A</v>
      </c>
      <c r="D194" s="113" t="e">
        <f>VLOOKUP(B194,'Course -8 KM TRAIL'!A:N,3,0)</f>
        <v>#N/A</v>
      </c>
      <c r="E194" s="113" t="e">
        <f>VLOOKUP(B194,'Course -8 KM TRAIL'!A:N,8,0)</f>
        <v>#N/A</v>
      </c>
      <c r="F194" s="120" t="e">
        <f>VLOOKUP(B194,'Course -8 KM TRAIL'!A:N,9,0)</f>
        <v>#N/A</v>
      </c>
      <c r="G194" s="204" t="str">
        <f t="shared" si="3"/>
        <v>1h 04m 59s</v>
      </c>
      <c r="H194" s="204"/>
      <c r="I194" s="204"/>
      <c r="J194" s="111">
        <v>1</v>
      </c>
      <c r="K194" s="194" t="s">
        <v>750</v>
      </c>
      <c r="L194" s="111">
        <v>59</v>
      </c>
    </row>
    <row r="195" spans="1:12" ht="20.100000000000001" customHeight="1" x14ac:dyDescent="0.2">
      <c r="A195" s="191">
        <v>183</v>
      </c>
      <c r="B195" s="196">
        <v>505</v>
      </c>
      <c r="C195" s="113" t="str">
        <f>VLOOKUP(B195,'Course -8 KM TRAIL'!A:N,2,0)</f>
        <v>CALERO</v>
      </c>
      <c r="D195" s="113" t="str">
        <f>VLOOKUP(B195,'Course -8 KM TRAIL'!A:N,3,0)</f>
        <v>Florence</v>
      </c>
      <c r="E195" s="113" t="str">
        <f>VLOOKUP(B195,'Course -8 KM TRAIL'!A:N,8,0)</f>
        <v>VF4</v>
      </c>
      <c r="F195" s="120">
        <f>VLOOKUP(B195,'Course -8 KM TRAIL'!A:N,9,0)</f>
        <v>0</v>
      </c>
      <c r="G195" s="204" t="str">
        <f>CONCATENATE(K195,"m ")</f>
        <v xml:space="preserve">0m </v>
      </c>
      <c r="H195" s="204"/>
      <c r="I195" s="204"/>
      <c r="K195" s="111">
        <v>0</v>
      </c>
    </row>
    <row r="196" spans="1:12" ht="20.100000000000001" customHeight="1" x14ac:dyDescent="0.2">
      <c r="A196" s="191">
        <v>184</v>
      </c>
      <c r="B196" s="196">
        <v>510</v>
      </c>
      <c r="C196" s="113" t="str">
        <f>VLOOKUP(B196,'Course -8 KM TRAIL'!A:N,2,0)</f>
        <v>DONGAR</v>
      </c>
      <c r="D196" s="113" t="str">
        <f>VLOOKUP(B196,'Course -8 KM TRAIL'!A:N,3,0)</f>
        <v>Barbara</v>
      </c>
      <c r="E196" s="113" t="str">
        <f>VLOOKUP(B196,'Course -8 KM TRAIL'!A:N,8,0)</f>
        <v>SF</v>
      </c>
      <c r="F196" s="120">
        <f>VLOOKUP(B196,'Course -8 KM TRAIL'!A:N,9,0)</f>
        <v>0</v>
      </c>
      <c r="G196" s="204" t="str">
        <f t="shared" ref="G196:G205" si="4">CONCATENATE(K196,"m ")</f>
        <v xml:space="preserve">0m </v>
      </c>
      <c r="H196" s="204"/>
      <c r="I196" s="204"/>
      <c r="K196" s="111">
        <v>0</v>
      </c>
    </row>
    <row r="197" spans="1:12" ht="20.100000000000001" customHeight="1" x14ac:dyDescent="0.2">
      <c r="A197" s="191">
        <v>185</v>
      </c>
      <c r="B197" s="196">
        <v>515</v>
      </c>
      <c r="C197" s="113" t="str">
        <f>VLOOKUP(B197,'Course -8 KM TRAIL'!A:N,2,0)</f>
        <v>DESMAREST</v>
      </c>
      <c r="D197" s="113" t="str">
        <f>VLOOKUP(B197,'Course -8 KM TRAIL'!A:N,3,0)</f>
        <v>Christophe</v>
      </c>
      <c r="E197" s="113" t="str">
        <f>VLOOKUP(B197,'Course -8 KM TRAIL'!A:N,8,0)</f>
        <v>VH1</v>
      </c>
      <c r="F197" s="120" t="str">
        <f>VLOOKUP(B197,'Course -8 KM TRAIL'!A:N,9,0)</f>
        <v>AC CEMPUIS</v>
      </c>
      <c r="G197" s="204" t="str">
        <f t="shared" si="4"/>
        <v xml:space="preserve">0m </v>
      </c>
      <c r="H197" s="204"/>
      <c r="I197" s="204"/>
      <c r="K197" s="111">
        <v>0</v>
      </c>
    </row>
    <row r="198" spans="1:12" ht="20.100000000000001" customHeight="1" x14ac:dyDescent="0.2">
      <c r="A198" s="191">
        <v>186</v>
      </c>
      <c r="B198" s="196">
        <v>528</v>
      </c>
      <c r="C198" s="113" t="str">
        <f>VLOOKUP(B198,'Course -8 KM TRAIL'!A:N,2,0)</f>
        <v>DELAFOSSE</v>
      </c>
      <c r="D198" s="113" t="str">
        <f>VLOOKUP(B198,'Course -8 KM TRAIL'!A:N,3,0)</f>
        <v>JEAN CLAUDE</v>
      </c>
      <c r="E198" s="113" t="str">
        <f>VLOOKUP(B198,'Course -8 KM TRAIL'!A:N,8,0)</f>
        <v>VH2</v>
      </c>
      <c r="F198" s="120">
        <f>VLOOKUP(B198,'Course -8 KM TRAIL'!A:N,9,0)</f>
        <v>0</v>
      </c>
      <c r="G198" s="204" t="str">
        <f t="shared" si="4"/>
        <v xml:space="preserve">0m </v>
      </c>
      <c r="H198" s="204"/>
      <c r="I198" s="204"/>
      <c r="K198" s="111">
        <v>0</v>
      </c>
    </row>
    <row r="199" spans="1:12" ht="20.100000000000001" customHeight="1" x14ac:dyDescent="0.2">
      <c r="A199" s="191">
        <v>187</v>
      </c>
      <c r="B199" s="196">
        <v>557</v>
      </c>
      <c r="C199" s="113" t="str">
        <f>VLOOKUP(B199,'Course -8 KM TRAIL'!A:N,2,0)</f>
        <v>CRETELLE</v>
      </c>
      <c r="D199" s="113" t="str">
        <f>VLOOKUP(B199,'Course -8 KM TRAIL'!A:N,3,0)</f>
        <v>FLORENCE</v>
      </c>
      <c r="E199" s="113" t="str">
        <f>VLOOKUP(B199,'Course -8 KM TRAIL'!A:N,8,0)</f>
        <v>VF2</v>
      </c>
      <c r="F199" s="120">
        <f>VLOOKUP(B199,'Course -8 KM TRAIL'!A:N,9,0)</f>
        <v>0</v>
      </c>
      <c r="G199" s="204" t="str">
        <f t="shared" si="4"/>
        <v xml:space="preserve">0m </v>
      </c>
      <c r="H199" s="204"/>
      <c r="I199" s="204"/>
      <c r="K199" s="111">
        <v>0</v>
      </c>
    </row>
    <row r="200" spans="1:12" ht="20.100000000000001" customHeight="1" x14ac:dyDescent="0.2">
      <c r="A200" s="191">
        <v>188</v>
      </c>
      <c r="B200" s="196">
        <v>558</v>
      </c>
      <c r="C200" s="113" t="str">
        <f>VLOOKUP(B200,'Course -8 KM TRAIL'!A:N,2,0)</f>
        <v>CRETELLE</v>
      </c>
      <c r="D200" s="113" t="str">
        <f>VLOOKUP(B200,'Course -8 KM TRAIL'!A:N,3,0)</f>
        <v>DIDIER</v>
      </c>
      <c r="E200" s="113" t="str">
        <f>VLOOKUP(B200,'Course -8 KM TRAIL'!A:N,8,0)</f>
        <v>VH2</v>
      </c>
      <c r="F200" s="120">
        <f>VLOOKUP(B200,'Course -8 KM TRAIL'!A:N,9,0)</f>
        <v>0</v>
      </c>
      <c r="G200" s="204" t="str">
        <f t="shared" si="4"/>
        <v xml:space="preserve">0m </v>
      </c>
      <c r="H200" s="204"/>
      <c r="I200" s="204"/>
      <c r="K200" s="111">
        <v>0</v>
      </c>
    </row>
    <row r="201" spans="1:12" ht="20.100000000000001" customHeight="1" x14ac:dyDescent="0.2">
      <c r="A201" s="191">
        <v>189</v>
      </c>
      <c r="B201" s="196">
        <v>562</v>
      </c>
      <c r="C201" s="113" t="str">
        <f>VLOOKUP(B201,'Course -8 KM TRAIL'!A:N,2,0)</f>
        <v>DACQUIN</v>
      </c>
      <c r="D201" s="113" t="str">
        <f>VLOOKUP(B201,'Course -8 KM TRAIL'!A:N,3,0)</f>
        <v>ALEXIS</v>
      </c>
      <c r="E201" s="113" t="str">
        <f>VLOOKUP(B201,'Course -8 KM TRAIL'!A:N,8,0)</f>
        <v>JG</v>
      </c>
      <c r="F201" s="120">
        <f>VLOOKUP(B201,'Course -8 KM TRAIL'!A:N,9,0)</f>
        <v>0</v>
      </c>
      <c r="G201" s="204" t="str">
        <f t="shared" si="4"/>
        <v xml:space="preserve">0m </v>
      </c>
      <c r="H201" s="204"/>
      <c r="I201" s="204"/>
      <c r="K201" s="111">
        <v>0</v>
      </c>
    </row>
    <row r="202" spans="1:12" ht="20.100000000000001" customHeight="1" x14ac:dyDescent="0.2">
      <c r="A202" s="191">
        <v>190</v>
      </c>
      <c r="B202" s="196">
        <v>575</v>
      </c>
      <c r="C202" s="113" t="str">
        <f>VLOOKUP(B202,'Course -8 KM TRAIL'!A:N,2,0)</f>
        <v>SAUTOUR</v>
      </c>
      <c r="D202" s="113" t="str">
        <f>VLOOKUP(B202,'Course -8 KM TRAIL'!A:N,3,0)</f>
        <v>MARYLINE</v>
      </c>
      <c r="E202" s="113" t="str">
        <f>VLOOKUP(B202,'Course -8 KM TRAIL'!A:N,8,0)</f>
        <v>SF</v>
      </c>
      <c r="F202" s="120">
        <f>VLOOKUP(B202,'Course -8 KM TRAIL'!A:N,9,0)</f>
        <v>0</v>
      </c>
      <c r="G202" s="204" t="str">
        <f t="shared" si="4"/>
        <v xml:space="preserve">0m </v>
      </c>
      <c r="H202" s="204"/>
      <c r="I202" s="204"/>
      <c r="K202" s="111">
        <v>0</v>
      </c>
    </row>
    <row r="203" spans="1:12" ht="20.100000000000001" customHeight="1" x14ac:dyDescent="0.2">
      <c r="A203" s="191">
        <v>191</v>
      </c>
      <c r="B203" s="196">
        <v>576</v>
      </c>
      <c r="C203" s="113" t="str">
        <f>VLOOKUP(B203,'Course -8 KM TRAIL'!A:N,2,0)</f>
        <v>ROUSSEAUX</v>
      </c>
      <c r="D203" s="113" t="str">
        <f>VLOOKUP(B203,'Course -8 KM TRAIL'!A:N,3,0)</f>
        <v>LAETITIA</v>
      </c>
      <c r="E203" s="113" t="str">
        <f>VLOOKUP(B203,'Course -8 KM TRAIL'!A:N,8,0)</f>
        <v>SF</v>
      </c>
      <c r="F203" s="120">
        <f>VLOOKUP(B203,'Course -8 KM TRAIL'!A:N,9,0)</f>
        <v>0</v>
      </c>
      <c r="G203" s="204" t="str">
        <f t="shared" si="4"/>
        <v xml:space="preserve">0m </v>
      </c>
      <c r="H203" s="204"/>
      <c r="I203" s="204"/>
      <c r="K203" s="111">
        <v>0</v>
      </c>
    </row>
    <row r="204" spans="1:12" ht="20.100000000000001" customHeight="1" x14ac:dyDescent="0.2">
      <c r="A204" s="191">
        <v>192</v>
      </c>
      <c r="B204" s="196">
        <v>646</v>
      </c>
      <c r="C204" s="113" t="str">
        <f>VLOOKUP(B204,'Course -8 KM TRAIL'!A:N,2,0)</f>
        <v>DETERPIGNY</v>
      </c>
      <c r="D204" s="113" t="str">
        <f>VLOOKUP(B204,'Course -8 KM TRAIL'!A:N,3,0)</f>
        <v>YANN</v>
      </c>
      <c r="E204" s="113" t="str">
        <f>VLOOKUP(B204,'Course -8 KM TRAIL'!A:N,8,0)</f>
        <v>SH</v>
      </c>
      <c r="F204" s="120">
        <f>VLOOKUP(B204,'Course -8 KM TRAIL'!A:N,9,0)</f>
        <v>0</v>
      </c>
      <c r="G204" s="204" t="str">
        <f t="shared" si="4"/>
        <v xml:space="preserve">0m </v>
      </c>
      <c r="H204" s="204"/>
      <c r="I204" s="204"/>
      <c r="K204" s="111">
        <v>0</v>
      </c>
    </row>
    <row r="205" spans="1:12" ht="20.100000000000001" customHeight="1" x14ac:dyDescent="0.2">
      <c r="A205" s="191">
        <v>193</v>
      </c>
      <c r="B205" s="196">
        <v>661</v>
      </c>
      <c r="C205" s="113" t="str">
        <f>VLOOKUP(B205,'Course -8 KM TRAIL'!A:N,2,0)</f>
        <v>DELAMARE</v>
      </c>
      <c r="D205" s="113" t="str">
        <f>VLOOKUP(B205,'Course -8 KM TRAIL'!A:N,3,0)</f>
        <v>ARTHUR</v>
      </c>
      <c r="E205" s="113" t="str">
        <f>VLOOKUP(B205,'Course -8 KM TRAIL'!A:N,8,0)</f>
        <v>CG</v>
      </c>
      <c r="F205" s="120">
        <f>VLOOKUP(B205,'Course -8 KM TRAIL'!A:N,9,0)</f>
        <v>0</v>
      </c>
      <c r="G205" s="204" t="str">
        <f t="shared" si="4"/>
        <v xml:space="preserve">0m </v>
      </c>
      <c r="H205" s="204"/>
      <c r="I205" s="204"/>
      <c r="K205" s="111">
        <v>0</v>
      </c>
    </row>
    <row r="206" spans="1:12" ht="20.100000000000001" customHeight="1" x14ac:dyDescent="0.2">
      <c r="A206" s="191">
        <v>194</v>
      </c>
      <c r="B206" s="192"/>
      <c r="C206" s="113" t="e">
        <f>VLOOKUP(B206,'Course -8 KM TRAIL'!A:N,2,0)</f>
        <v>#N/A</v>
      </c>
      <c r="D206" s="113" t="e">
        <f>VLOOKUP(B206,'Course -8 KM TRAIL'!A:N,3,0)</f>
        <v>#N/A</v>
      </c>
      <c r="E206" s="113" t="e">
        <f>VLOOKUP(B206,'Course -8 KM TRAIL'!A:N,8,0)</f>
        <v>#N/A</v>
      </c>
      <c r="F206" s="120" t="e">
        <f>VLOOKUP(B206,'Course -8 KM TRAIL'!A:N,9,0)</f>
        <v>#N/A</v>
      </c>
      <c r="G206" s="204" t="str">
        <f t="shared" si="3"/>
        <v>h m s</v>
      </c>
      <c r="H206" s="204"/>
      <c r="I206" s="204"/>
    </row>
    <row r="207" spans="1:12" ht="20.100000000000001" customHeight="1" x14ac:dyDescent="0.2">
      <c r="A207" s="191">
        <v>195</v>
      </c>
      <c r="B207" s="192"/>
      <c r="C207" s="113" t="e">
        <f>VLOOKUP(B207,'Course -8 KM TRAIL'!A:N,2,0)</f>
        <v>#N/A</v>
      </c>
      <c r="D207" s="113" t="e">
        <f>VLOOKUP(B207,'Course -8 KM TRAIL'!A:N,3,0)</f>
        <v>#N/A</v>
      </c>
      <c r="E207" s="113" t="e">
        <f>VLOOKUP(B207,'Course -8 KM TRAIL'!A:N,8,0)</f>
        <v>#N/A</v>
      </c>
      <c r="F207" s="120" t="e">
        <f>VLOOKUP(B207,'Course -8 KM TRAIL'!A:N,9,0)</f>
        <v>#N/A</v>
      </c>
      <c r="G207" s="204" t="str">
        <f t="shared" si="3"/>
        <v>h m s</v>
      </c>
      <c r="H207" s="204"/>
      <c r="I207" s="204"/>
    </row>
    <row r="208" spans="1:12" ht="20.100000000000001" customHeight="1" x14ac:dyDescent="0.2">
      <c r="A208" s="191">
        <v>196</v>
      </c>
      <c r="B208" s="192"/>
      <c r="C208" s="113" t="e">
        <f>VLOOKUP(B208,'Course -8 KM TRAIL'!A:N,2,0)</f>
        <v>#N/A</v>
      </c>
      <c r="D208" s="113" t="e">
        <f>VLOOKUP(B208,'Course -8 KM TRAIL'!A:N,3,0)</f>
        <v>#N/A</v>
      </c>
      <c r="E208" s="113" t="e">
        <f>VLOOKUP(B208,'Course -8 KM TRAIL'!A:N,8,0)</f>
        <v>#N/A</v>
      </c>
      <c r="F208" s="120" t="e">
        <f>VLOOKUP(B208,'Course -8 KM TRAIL'!A:N,9,0)</f>
        <v>#N/A</v>
      </c>
      <c r="G208" s="204" t="str">
        <f t="shared" si="3"/>
        <v>h m s</v>
      </c>
      <c r="H208" s="204"/>
      <c r="I208" s="204"/>
    </row>
    <row r="209" spans="1:9" ht="20.100000000000001" customHeight="1" x14ac:dyDescent="0.2">
      <c r="A209" s="191">
        <v>197</v>
      </c>
      <c r="B209" s="192"/>
      <c r="C209" s="113" t="e">
        <f>VLOOKUP(B209,'Course -8 KM TRAIL'!A:N,2,0)</f>
        <v>#N/A</v>
      </c>
      <c r="D209" s="113" t="e">
        <f>VLOOKUP(B209,'Course -8 KM TRAIL'!A:N,3,0)</f>
        <v>#N/A</v>
      </c>
      <c r="E209" s="113" t="e">
        <f>VLOOKUP(B209,'Course -8 KM TRAIL'!A:N,8,0)</f>
        <v>#N/A</v>
      </c>
      <c r="F209" s="120" t="e">
        <f>VLOOKUP(B209,'Course -8 KM TRAIL'!A:N,9,0)</f>
        <v>#N/A</v>
      </c>
      <c r="G209" s="204" t="str">
        <f t="shared" si="3"/>
        <v>h m s</v>
      </c>
      <c r="H209" s="204"/>
      <c r="I209" s="204"/>
    </row>
    <row r="210" spans="1:9" ht="20.100000000000001" customHeight="1" x14ac:dyDescent="0.2">
      <c r="A210" s="191">
        <v>198</v>
      </c>
      <c r="B210" s="192"/>
      <c r="C210" s="113" t="e">
        <f>VLOOKUP(B210,'Course -8 KM TRAIL'!A:N,2,0)</f>
        <v>#N/A</v>
      </c>
      <c r="D210" s="113" t="e">
        <f>VLOOKUP(B210,'Course -8 KM TRAIL'!A:N,3,0)</f>
        <v>#N/A</v>
      </c>
      <c r="E210" s="113" t="e">
        <f>VLOOKUP(B210,'Course -8 KM TRAIL'!A:N,8,0)</f>
        <v>#N/A</v>
      </c>
      <c r="F210" s="120" t="e">
        <f>VLOOKUP(B210,'Course -8 KM TRAIL'!A:N,9,0)</f>
        <v>#N/A</v>
      </c>
      <c r="G210" s="204" t="str">
        <f t="shared" si="3"/>
        <v>h m s</v>
      </c>
      <c r="H210" s="204"/>
      <c r="I210" s="204"/>
    </row>
    <row r="211" spans="1:9" ht="20.100000000000001" customHeight="1" x14ac:dyDescent="0.2">
      <c r="A211" s="191">
        <v>199</v>
      </c>
      <c r="B211" s="192"/>
      <c r="C211" s="113" t="e">
        <f>VLOOKUP(B211,'Course -8 KM TRAIL'!A:N,2,0)</f>
        <v>#N/A</v>
      </c>
      <c r="D211" s="113" t="e">
        <f>VLOOKUP(B211,'Course -8 KM TRAIL'!A:N,3,0)</f>
        <v>#N/A</v>
      </c>
      <c r="E211" s="113" t="e">
        <f>VLOOKUP(B211,'Course -8 KM TRAIL'!A:N,8,0)</f>
        <v>#N/A</v>
      </c>
      <c r="F211" s="120" t="e">
        <f>VLOOKUP(B211,'Course -8 KM TRAIL'!A:N,9,0)</f>
        <v>#N/A</v>
      </c>
      <c r="G211" s="204" t="str">
        <f t="shared" si="3"/>
        <v>h m s</v>
      </c>
      <c r="H211" s="204"/>
      <c r="I211" s="204"/>
    </row>
    <row r="212" spans="1:9" ht="20.100000000000001" customHeight="1" x14ac:dyDescent="0.2">
      <c r="A212" s="191">
        <v>200</v>
      </c>
      <c r="B212" s="192"/>
      <c r="C212" s="113" t="e">
        <f>VLOOKUP(B212,'Course -8 KM TRAIL'!A:N,2,0)</f>
        <v>#N/A</v>
      </c>
      <c r="D212" s="113" t="e">
        <f>VLOOKUP(B212,'Course -8 KM TRAIL'!A:N,3,0)</f>
        <v>#N/A</v>
      </c>
      <c r="E212" s="113" t="e">
        <f>VLOOKUP(B212,'Course -8 KM TRAIL'!A:N,8,0)</f>
        <v>#N/A</v>
      </c>
      <c r="F212" s="120" t="e">
        <f>VLOOKUP(B212,'Course -8 KM TRAIL'!A:N,9,0)</f>
        <v>#N/A</v>
      </c>
      <c r="G212" s="204" t="str">
        <f t="shared" si="3"/>
        <v>h m s</v>
      </c>
      <c r="H212" s="204"/>
      <c r="I212" s="204"/>
    </row>
    <row r="213" spans="1:9" ht="20.100000000000001" customHeight="1" x14ac:dyDescent="0.2">
      <c r="A213" s="191">
        <v>201</v>
      </c>
      <c r="B213" s="192"/>
      <c r="C213" s="113" t="e">
        <f>VLOOKUP(B213,'Course -8 KM TRAIL'!A:N,2,0)</f>
        <v>#N/A</v>
      </c>
      <c r="D213" s="113" t="e">
        <f>VLOOKUP(B213,'Course -8 KM TRAIL'!A:N,3,0)</f>
        <v>#N/A</v>
      </c>
      <c r="E213" s="113" t="e">
        <f>VLOOKUP(B213,'Course -8 KM TRAIL'!A:N,8,0)</f>
        <v>#N/A</v>
      </c>
      <c r="F213" s="120" t="e">
        <f>VLOOKUP(B213,'Course -8 KM TRAIL'!A:N,9,0)</f>
        <v>#N/A</v>
      </c>
      <c r="G213" s="204" t="str">
        <f t="shared" si="3"/>
        <v>h m s</v>
      </c>
      <c r="H213" s="204"/>
      <c r="I213" s="204"/>
    </row>
    <row r="214" spans="1:9" ht="20.100000000000001" customHeight="1" x14ac:dyDescent="0.2">
      <c r="A214" s="191">
        <v>202</v>
      </c>
      <c r="B214" s="192"/>
      <c r="C214" s="113" t="e">
        <f>VLOOKUP(B214,'Course -8 KM TRAIL'!A:N,2,0)</f>
        <v>#N/A</v>
      </c>
      <c r="D214" s="113" t="e">
        <f>VLOOKUP(B214,'Course -8 KM TRAIL'!A:N,3,0)</f>
        <v>#N/A</v>
      </c>
      <c r="E214" s="113" t="e">
        <f>VLOOKUP(B214,'Course -8 KM TRAIL'!A:N,8,0)</f>
        <v>#N/A</v>
      </c>
      <c r="F214" s="120" t="e">
        <f>VLOOKUP(B214,'Course -8 KM TRAIL'!A:N,9,0)</f>
        <v>#N/A</v>
      </c>
      <c r="G214" s="204" t="str">
        <f t="shared" si="3"/>
        <v>h m s</v>
      </c>
      <c r="H214" s="204"/>
      <c r="I214" s="204"/>
    </row>
    <row r="215" spans="1:9" ht="20.100000000000001" customHeight="1" x14ac:dyDescent="0.2">
      <c r="A215" s="191">
        <v>203</v>
      </c>
      <c r="B215" s="192"/>
      <c r="C215" s="113" t="e">
        <f>VLOOKUP(B215,'Course -8 KM TRAIL'!A:N,2,0)</f>
        <v>#N/A</v>
      </c>
      <c r="D215" s="113" t="e">
        <f>VLOOKUP(B215,'Course -8 KM TRAIL'!A:N,3,0)</f>
        <v>#N/A</v>
      </c>
      <c r="E215" s="113" t="e">
        <f>VLOOKUP(B215,'Course -8 KM TRAIL'!A:N,8,0)</f>
        <v>#N/A</v>
      </c>
      <c r="F215" s="120" t="e">
        <f>VLOOKUP(B215,'Course -8 KM TRAIL'!A:N,9,0)</f>
        <v>#N/A</v>
      </c>
      <c r="G215" s="204" t="str">
        <f t="shared" si="3"/>
        <v>h m s</v>
      </c>
      <c r="H215" s="204"/>
      <c r="I215" s="204"/>
    </row>
    <row r="216" spans="1:9" ht="20.100000000000001" customHeight="1" x14ac:dyDescent="0.2">
      <c r="A216" s="191">
        <v>204</v>
      </c>
      <c r="B216" s="192"/>
      <c r="C216" s="113" t="e">
        <f>VLOOKUP(B216,'Course -8 KM TRAIL'!A:N,2,0)</f>
        <v>#N/A</v>
      </c>
      <c r="D216" s="113" t="e">
        <f>VLOOKUP(B216,'Course -8 KM TRAIL'!A:N,3,0)</f>
        <v>#N/A</v>
      </c>
      <c r="E216" s="113" t="e">
        <f>VLOOKUP(B216,'Course -8 KM TRAIL'!A:N,8,0)</f>
        <v>#N/A</v>
      </c>
      <c r="F216" s="120" t="e">
        <f>VLOOKUP(B216,'Course -8 KM TRAIL'!A:N,9,0)</f>
        <v>#N/A</v>
      </c>
      <c r="G216" s="204" t="str">
        <f t="shared" si="3"/>
        <v>h m s</v>
      </c>
      <c r="H216" s="204"/>
      <c r="I216" s="204"/>
    </row>
    <row r="217" spans="1:9" ht="20.100000000000001" customHeight="1" x14ac:dyDescent="0.2">
      <c r="A217" s="191">
        <v>205</v>
      </c>
      <c r="B217" s="192"/>
      <c r="C217" s="113" t="e">
        <f>VLOOKUP(B217,'Course -8 KM TRAIL'!A:N,2,0)</f>
        <v>#N/A</v>
      </c>
      <c r="D217" s="113" t="e">
        <f>VLOOKUP(B217,'Course -8 KM TRAIL'!A:N,3,0)</f>
        <v>#N/A</v>
      </c>
      <c r="E217" s="113" t="e">
        <f>VLOOKUP(B217,'Course -8 KM TRAIL'!A:N,8,0)</f>
        <v>#N/A</v>
      </c>
      <c r="F217" s="120" t="e">
        <f>VLOOKUP(B217,'Course -8 KM TRAIL'!A:N,9,0)</f>
        <v>#N/A</v>
      </c>
      <c r="G217" s="204" t="str">
        <f t="shared" si="3"/>
        <v>h m s</v>
      </c>
      <c r="H217" s="204"/>
      <c r="I217" s="204"/>
    </row>
    <row r="218" spans="1:9" ht="20.100000000000001" customHeight="1" x14ac:dyDescent="0.2">
      <c r="A218" s="191">
        <v>206</v>
      </c>
      <c r="B218" s="192"/>
      <c r="C218" s="113" t="e">
        <f>VLOOKUP(B218,'Course -8 KM TRAIL'!A:N,2,0)</f>
        <v>#N/A</v>
      </c>
      <c r="D218" s="113" t="e">
        <f>VLOOKUP(B218,'Course -8 KM TRAIL'!A:N,3,0)</f>
        <v>#N/A</v>
      </c>
      <c r="E218" s="113" t="e">
        <f>VLOOKUP(B218,'Course -8 KM TRAIL'!A:N,8,0)</f>
        <v>#N/A</v>
      </c>
      <c r="F218" s="120" t="e">
        <f>VLOOKUP(B218,'Course -8 KM TRAIL'!A:N,9,0)</f>
        <v>#N/A</v>
      </c>
      <c r="G218" s="204" t="str">
        <f t="shared" si="3"/>
        <v>h m s</v>
      </c>
      <c r="H218" s="204"/>
      <c r="I218" s="204"/>
    </row>
    <row r="219" spans="1:9" ht="20.100000000000001" customHeight="1" x14ac:dyDescent="0.2">
      <c r="A219" s="191">
        <v>207</v>
      </c>
      <c r="B219" s="192"/>
      <c r="C219" s="113" t="e">
        <f>VLOOKUP(B219,'Course -8 KM TRAIL'!A:N,2,0)</f>
        <v>#N/A</v>
      </c>
      <c r="D219" s="113" t="e">
        <f>VLOOKUP(B219,'Course -8 KM TRAIL'!A:N,3,0)</f>
        <v>#N/A</v>
      </c>
      <c r="E219" s="113" t="e">
        <f>VLOOKUP(B219,'Course -8 KM TRAIL'!A:N,8,0)</f>
        <v>#N/A</v>
      </c>
      <c r="F219" s="120" t="e">
        <f>VLOOKUP(B219,'Course -8 KM TRAIL'!A:N,9,0)</f>
        <v>#N/A</v>
      </c>
      <c r="G219" s="204" t="str">
        <f t="shared" si="3"/>
        <v>h m s</v>
      </c>
      <c r="H219" s="204"/>
      <c r="I219" s="204"/>
    </row>
    <row r="220" spans="1:9" ht="20.100000000000001" customHeight="1" x14ac:dyDescent="0.2">
      <c r="A220" s="191">
        <v>208</v>
      </c>
      <c r="B220" s="192"/>
      <c r="C220" s="113" t="e">
        <f>VLOOKUP(B220,'Course -8 KM TRAIL'!A:N,2,0)</f>
        <v>#N/A</v>
      </c>
      <c r="D220" s="113" t="e">
        <f>VLOOKUP(B220,'Course -8 KM TRAIL'!A:N,3,0)</f>
        <v>#N/A</v>
      </c>
      <c r="E220" s="113" t="e">
        <f>VLOOKUP(B220,'Course -8 KM TRAIL'!A:N,8,0)</f>
        <v>#N/A</v>
      </c>
      <c r="F220" s="120" t="e">
        <f>VLOOKUP(B220,'Course -8 KM TRAIL'!A:N,9,0)</f>
        <v>#N/A</v>
      </c>
      <c r="G220" s="204" t="str">
        <f t="shared" si="3"/>
        <v>h m s</v>
      </c>
      <c r="H220" s="204"/>
      <c r="I220" s="204"/>
    </row>
    <row r="221" spans="1:9" ht="20.100000000000001" customHeight="1" x14ac:dyDescent="0.2">
      <c r="A221" s="191">
        <v>209</v>
      </c>
      <c r="B221" s="192"/>
      <c r="C221" s="113" t="e">
        <f>VLOOKUP(B221,'Course -8 KM TRAIL'!A:N,2,0)</f>
        <v>#N/A</v>
      </c>
      <c r="D221" s="113" t="e">
        <f>VLOOKUP(B221,'Course -8 KM TRAIL'!A:N,3,0)</f>
        <v>#N/A</v>
      </c>
      <c r="E221" s="113" t="e">
        <f>VLOOKUP(B221,'Course -8 KM TRAIL'!A:N,8,0)</f>
        <v>#N/A</v>
      </c>
      <c r="F221" s="120" t="e">
        <f>VLOOKUP(B221,'Course -8 KM TRAIL'!A:N,9,0)</f>
        <v>#N/A</v>
      </c>
      <c r="G221" s="204" t="str">
        <f t="shared" si="3"/>
        <v>h m s</v>
      </c>
      <c r="H221" s="204"/>
      <c r="I221" s="204"/>
    </row>
    <row r="222" spans="1:9" ht="20.100000000000001" customHeight="1" x14ac:dyDescent="0.2">
      <c r="A222" s="191">
        <v>210</v>
      </c>
      <c r="B222" s="192"/>
      <c r="C222" s="113" t="e">
        <f>VLOOKUP(B222,'Course -8 KM TRAIL'!A:N,2,0)</f>
        <v>#N/A</v>
      </c>
      <c r="D222" s="113" t="e">
        <f>VLOOKUP(B222,'Course -8 KM TRAIL'!A:N,3,0)</f>
        <v>#N/A</v>
      </c>
      <c r="E222" s="113" t="e">
        <f>VLOOKUP(B222,'Course -8 KM TRAIL'!A:N,8,0)</f>
        <v>#N/A</v>
      </c>
      <c r="F222" s="120" t="e">
        <f>VLOOKUP(B222,'Course -8 KM TRAIL'!A:N,9,0)</f>
        <v>#N/A</v>
      </c>
      <c r="G222" s="204" t="str">
        <f t="shared" si="3"/>
        <v>h m s</v>
      </c>
      <c r="H222" s="204"/>
      <c r="I222" s="204"/>
    </row>
    <row r="223" spans="1:9" ht="20.100000000000001" customHeight="1" x14ac:dyDescent="0.2">
      <c r="A223" s="191">
        <v>211</v>
      </c>
      <c r="B223" s="192"/>
      <c r="C223" s="113" t="e">
        <f>VLOOKUP(B223,'Course -8 KM TRAIL'!A:N,2,0)</f>
        <v>#N/A</v>
      </c>
      <c r="D223" s="113" t="e">
        <f>VLOOKUP(B223,'Course -8 KM TRAIL'!A:N,3,0)</f>
        <v>#N/A</v>
      </c>
      <c r="E223" s="113" t="e">
        <f>VLOOKUP(B223,'Course -8 KM TRAIL'!A:N,8,0)</f>
        <v>#N/A</v>
      </c>
      <c r="F223" s="120" t="e">
        <f>VLOOKUP(B223,'Course -8 KM TRAIL'!A:N,9,0)</f>
        <v>#N/A</v>
      </c>
      <c r="G223" s="204" t="str">
        <f t="shared" si="3"/>
        <v>h m s</v>
      </c>
      <c r="H223" s="204"/>
      <c r="I223" s="204"/>
    </row>
    <row r="224" spans="1:9" ht="20.100000000000001" customHeight="1" x14ac:dyDescent="0.2">
      <c r="A224" s="191">
        <v>212</v>
      </c>
      <c r="B224" s="192"/>
      <c r="C224" s="113" t="e">
        <f>VLOOKUP(B224,'Course -8 KM TRAIL'!A:N,2,0)</f>
        <v>#N/A</v>
      </c>
      <c r="D224" s="113" t="e">
        <f>VLOOKUP(B224,'Course -8 KM TRAIL'!A:N,3,0)</f>
        <v>#N/A</v>
      </c>
      <c r="E224" s="113" t="e">
        <f>VLOOKUP(B224,'Course -8 KM TRAIL'!A:N,8,0)</f>
        <v>#N/A</v>
      </c>
      <c r="F224" s="120" t="e">
        <f>VLOOKUP(B224,'Course -8 KM TRAIL'!A:N,9,0)</f>
        <v>#N/A</v>
      </c>
      <c r="G224" s="204" t="str">
        <f t="shared" si="3"/>
        <v>h m s</v>
      </c>
      <c r="H224" s="204"/>
      <c r="I224" s="204"/>
    </row>
    <row r="225" spans="1:9" ht="20.100000000000001" customHeight="1" x14ac:dyDescent="0.2">
      <c r="A225" s="191">
        <v>213</v>
      </c>
      <c r="B225" s="192"/>
      <c r="C225" s="113" t="e">
        <f>VLOOKUP(B225,'Course -8 KM TRAIL'!A:N,2,0)</f>
        <v>#N/A</v>
      </c>
      <c r="D225" s="113" t="e">
        <f>VLOOKUP(B225,'Course -8 KM TRAIL'!A:N,3,0)</f>
        <v>#N/A</v>
      </c>
      <c r="E225" s="113" t="e">
        <f>VLOOKUP(B225,'Course -8 KM TRAIL'!A:N,8,0)</f>
        <v>#N/A</v>
      </c>
      <c r="F225" s="120" t="e">
        <f>VLOOKUP(B225,'Course -8 KM TRAIL'!A:N,9,0)</f>
        <v>#N/A</v>
      </c>
      <c r="G225" s="204" t="str">
        <f t="shared" si="3"/>
        <v>h m s</v>
      </c>
      <c r="H225" s="204"/>
      <c r="I225" s="204"/>
    </row>
    <row r="226" spans="1:9" ht="20.100000000000001" customHeight="1" x14ac:dyDescent="0.2">
      <c r="A226" s="191">
        <v>214</v>
      </c>
      <c r="B226" s="192"/>
      <c r="C226" s="113" t="e">
        <f>VLOOKUP(B226,'Course -8 KM TRAIL'!A:N,2,0)</f>
        <v>#N/A</v>
      </c>
      <c r="D226" s="113" t="e">
        <f>VLOOKUP(B226,'Course -8 KM TRAIL'!A:N,3,0)</f>
        <v>#N/A</v>
      </c>
      <c r="E226" s="113" t="e">
        <f>VLOOKUP(B226,'Course -8 KM TRAIL'!A:N,8,0)</f>
        <v>#N/A</v>
      </c>
      <c r="F226" s="120" t="e">
        <f>VLOOKUP(B226,'Course -8 KM TRAIL'!A:N,9,0)</f>
        <v>#N/A</v>
      </c>
      <c r="G226" s="204" t="str">
        <f t="shared" si="3"/>
        <v>h m s</v>
      </c>
      <c r="H226" s="204"/>
      <c r="I226" s="204"/>
    </row>
    <row r="227" spans="1:9" ht="20.100000000000001" customHeight="1" x14ac:dyDescent="0.2">
      <c r="A227" s="191">
        <v>215</v>
      </c>
      <c r="B227" s="192"/>
      <c r="C227" s="113" t="e">
        <f>VLOOKUP(B227,'Course -8 KM TRAIL'!A:N,2,0)</f>
        <v>#N/A</v>
      </c>
      <c r="D227" s="113" t="e">
        <f>VLOOKUP(B227,'Course -8 KM TRAIL'!A:N,3,0)</f>
        <v>#N/A</v>
      </c>
      <c r="E227" s="113" t="e">
        <f>VLOOKUP(B227,'Course -8 KM TRAIL'!A:N,8,0)</f>
        <v>#N/A</v>
      </c>
      <c r="F227" s="120" t="e">
        <f>VLOOKUP(B227,'Course -8 KM TRAIL'!A:N,9,0)</f>
        <v>#N/A</v>
      </c>
      <c r="G227" s="204" t="str">
        <f t="shared" si="3"/>
        <v>h m s</v>
      </c>
      <c r="H227" s="204"/>
      <c r="I227" s="204"/>
    </row>
    <row r="228" spans="1:9" ht="20.100000000000001" customHeight="1" x14ac:dyDescent="0.2">
      <c r="A228" s="191">
        <v>216</v>
      </c>
      <c r="B228" s="192"/>
      <c r="C228" s="113" t="e">
        <f>VLOOKUP(B228,'Course -8 KM TRAIL'!A:N,2,0)</f>
        <v>#N/A</v>
      </c>
      <c r="D228" s="113" t="e">
        <f>VLOOKUP(B228,'Course -8 KM TRAIL'!A:N,3,0)</f>
        <v>#N/A</v>
      </c>
      <c r="E228" s="113" t="e">
        <f>VLOOKUP(B228,'Course -8 KM TRAIL'!A:N,8,0)</f>
        <v>#N/A</v>
      </c>
      <c r="F228" s="120" t="e">
        <f>VLOOKUP(B228,'Course -8 KM TRAIL'!A:N,9,0)</f>
        <v>#N/A</v>
      </c>
      <c r="G228" s="204" t="str">
        <f t="shared" si="3"/>
        <v>h m s</v>
      </c>
      <c r="H228" s="204"/>
      <c r="I228" s="204"/>
    </row>
    <row r="229" spans="1:9" ht="20.100000000000001" customHeight="1" x14ac:dyDescent="0.2">
      <c r="A229" s="191">
        <v>217</v>
      </c>
      <c r="B229" s="192"/>
      <c r="C229" s="113" t="e">
        <f>VLOOKUP(B229,'Course -8 KM TRAIL'!A:N,2,0)</f>
        <v>#N/A</v>
      </c>
      <c r="D229" s="113" t="e">
        <f>VLOOKUP(B229,'Course -8 KM TRAIL'!A:N,3,0)</f>
        <v>#N/A</v>
      </c>
      <c r="E229" s="113" t="e">
        <f>VLOOKUP(B229,'Course -8 KM TRAIL'!A:N,8,0)</f>
        <v>#N/A</v>
      </c>
      <c r="F229" s="120" t="e">
        <f>VLOOKUP(B229,'Course -8 KM TRAIL'!A:N,9,0)</f>
        <v>#N/A</v>
      </c>
      <c r="G229" s="204" t="str">
        <f t="shared" si="3"/>
        <v>h m s</v>
      </c>
      <c r="H229" s="204"/>
      <c r="I229" s="204"/>
    </row>
    <row r="230" spans="1:9" ht="20.100000000000001" customHeight="1" x14ac:dyDescent="0.2">
      <c r="A230" s="191">
        <v>218</v>
      </c>
      <c r="B230" s="192"/>
      <c r="C230" s="113" t="e">
        <f>VLOOKUP(B230,'Course -8 KM TRAIL'!A:N,2,0)</f>
        <v>#N/A</v>
      </c>
      <c r="D230" s="113" t="e">
        <f>VLOOKUP(B230,'Course -8 KM TRAIL'!A:N,3,0)</f>
        <v>#N/A</v>
      </c>
      <c r="E230" s="113" t="e">
        <f>VLOOKUP(B230,'Course -8 KM TRAIL'!A:N,8,0)</f>
        <v>#N/A</v>
      </c>
      <c r="F230" s="120" t="e">
        <f>VLOOKUP(B230,'Course -8 KM TRAIL'!A:N,9,0)</f>
        <v>#N/A</v>
      </c>
      <c r="G230" s="204" t="str">
        <f t="shared" si="3"/>
        <v>h m s</v>
      </c>
      <c r="H230" s="204"/>
      <c r="I230" s="204"/>
    </row>
    <row r="231" spans="1:9" ht="20.100000000000001" customHeight="1" x14ac:dyDescent="0.2">
      <c r="A231" s="191">
        <v>219</v>
      </c>
      <c r="B231" s="192"/>
      <c r="C231" s="113" t="e">
        <f>VLOOKUP(B231,'Course -8 KM TRAIL'!A:N,2,0)</f>
        <v>#N/A</v>
      </c>
      <c r="D231" s="113" t="e">
        <f>VLOOKUP(B231,'Course -8 KM TRAIL'!A:N,3,0)</f>
        <v>#N/A</v>
      </c>
      <c r="E231" s="113" t="e">
        <f>VLOOKUP(B231,'Course -8 KM TRAIL'!A:N,8,0)</f>
        <v>#N/A</v>
      </c>
      <c r="F231" s="120" t="e">
        <f>VLOOKUP(B231,'Course -8 KM TRAIL'!A:N,9,0)</f>
        <v>#N/A</v>
      </c>
      <c r="G231" s="204" t="str">
        <f t="shared" si="3"/>
        <v>h m s</v>
      </c>
      <c r="H231" s="204"/>
      <c r="I231" s="204"/>
    </row>
    <row r="232" spans="1:9" ht="20.100000000000001" customHeight="1" x14ac:dyDescent="0.2">
      <c r="A232" s="191">
        <v>220</v>
      </c>
      <c r="B232" s="192"/>
      <c r="C232" s="113" t="e">
        <f>VLOOKUP(B232,'Course -8 KM TRAIL'!A:N,2,0)</f>
        <v>#N/A</v>
      </c>
      <c r="D232" s="113" t="e">
        <f>VLOOKUP(B232,'Course -8 KM TRAIL'!A:N,3,0)</f>
        <v>#N/A</v>
      </c>
      <c r="E232" s="113" t="e">
        <f>VLOOKUP(B232,'Course -8 KM TRAIL'!A:N,8,0)</f>
        <v>#N/A</v>
      </c>
      <c r="F232" s="120" t="e">
        <f>VLOOKUP(B232,'Course -8 KM TRAIL'!A:N,9,0)</f>
        <v>#N/A</v>
      </c>
      <c r="G232" s="204" t="str">
        <f t="shared" si="3"/>
        <v>h m s</v>
      </c>
      <c r="H232" s="204"/>
      <c r="I232" s="204"/>
    </row>
    <row r="233" spans="1:9" ht="20.100000000000001" customHeight="1" x14ac:dyDescent="0.2">
      <c r="A233" s="191">
        <v>221</v>
      </c>
      <c r="B233" s="192"/>
      <c r="C233" s="113" t="e">
        <f>VLOOKUP(B233,'Course -8 KM TRAIL'!A:N,2,0)</f>
        <v>#N/A</v>
      </c>
      <c r="D233" s="113" t="e">
        <f>VLOOKUP(B233,'Course -8 KM TRAIL'!A:N,3,0)</f>
        <v>#N/A</v>
      </c>
      <c r="E233" s="113" t="e">
        <f>VLOOKUP(B233,'Course -8 KM TRAIL'!A:N,8,0)</f>
        <v>#N/A</v>
      </c>
      <c r="F233" s="120" t="e">
        <f>VLOOKUP(B233,'Course -8 KM TRAIL'!A:N,9,0)</f>
        <v>#N/A</v>
      </c>
      <c r="G233" s="204" t="str">
        <f t="shared" si="3"/>
        <v>h m s</v>
      </c>
      <c r="H233" s="204"/>
      <c r="I233" s="204"/>
    </row>
    <row r="234" spans="1:9" ht="20.100000000000001" customHeight="1" x14ac:dyDescent="0.2">
      <c r="A234" s="191">
        <v>222</v>
      </c>
      <c r="B234" s="192"/>
      <c r="C234" s="113" t="e">
        <f>VLOOKUP(B234,'Course -8 KM TRAIL'!A:N,2,0)</f>
        <v>#N/A</v>
      </c>
      <c r="D234" s="113" t="e">
        <f>VLOOKUP(B234,'Course -8 KM TRAIL'!A:N,3,0)</f>
        <v>#N/A</v>
      </c>
      <c r="E234" s="113" t="e">
        <f>VLOOKUP(B234,'Course -8 KM TRAIL'!A:N,8,0)</f>
        <v>#N/A</v>
      </c>
      <c r="F234" s="120" t="e">
        <f>VLOOKUP(B234,'Course -8 KM TRAIL'!A:N,9,0)</f>
        <v>#N/A</v>
      </c>
      <c r="G234" s="204" t="str">
        <f t="shared" si="3"/>
        <v>h m s</v>
      </c>
      <c r="H234" s="204"/>
      <c r="I234" s="204"/>
    </row>
    <row r="235" spans="1:9" ht="20.100000000000001" customHeight="1" x14ac:dyDescent="0.2">
      <c r="A235" s="191">
        <v>223</v>
      </c>
      <c r="B235" s="192"/>
      <c r="C235" s="113" t="e">
        <f>VLOOKUP(B235,'Course -8 KM TRAIL'!A:N,2,0)</f>
        <v>#N/A</v>
      </c>
      <c r="D235" s="113" t="e">
        <f>VLOOKUP(B235,'Course -8 KM TRAIL'!A:N,3,0)</f>
        <v>#N/A</v>
      </c>
      <c r="E235" s="113" t="e">
        <f>VLOOKUP(B235,'Course -8 KM TRAIL'!A:N,8,0)</f>
        <v>#N/A</v>
      </c>
      <c r="F235" s="120" t="e">
        <f>VLOOKUP(B235,'Course -8 KM TRAIL'!A:N,9,0)</f>
        <v>#N/A</v>
      </c>
      <c r="G235" s="204" t="str">
        <f t="shared" si="3"/>
        <v>h m s</v>
      </c>
      <c r="H235" s="204"/>
      <c r="I235" s="204"/>
    </row>
    <row r="236" spans="1:9" ht="20.100000000000001" customHeight="1" x14ac:dyDescent="0.2">
      <c r="A236" s="191">
        <v>224</v>
      </c>
      <c r="B236" s="192"/>
      <c r="C236" s="113" t="e">
        <f>VLOOKUP(B236,'Course -8 KM TRAIL'!A:N,2,0)</f>
        <v>#N/A</v>
      </c>
      <c r="D236" s="113" t="e">
        <f>VLOOKUP(B236,'Course -8 KM TRAIL'!A:N,3,0)</f>
        <v>#N/A</v>
      </c>
      <c r="E236" s="113" t="e">
        <f>VLOOKUP(B236,'Course -8 KM TRAIL'!A:N,8,0)</f>
        <v>#N/A</v>
      </c>
      <c r="F236" s="120" t="e">
        <f>VLOOKUP(B236,'Course -8 KM TRAIL'!A:N,9,0)</f>
        <v>#N/A</v>
      </c>
      <c r="G236" s="204" t="str">
        <f t="shared" si="3"/>
        <v>h m s</v>
      </c>
      <c r="H236" s="204"/>
      <c r="I236" s="204"/>
    </row>
    <row r="237" spans="1:9" ht="20.100000000000001" customHeight="1" x14ac:dyDescent="0.2">
      <c r="A237" s="191">
        <v>225</v>
      </c>
      <c r="B237" s="192"/>
      <c r="C237" s="113" t="e">
        <f>VLOOKUP(B237,'Course -8 KM TRAIL'!A:N,2,0)</f>
        <v>#N/A</v>
      </c>
      <c r="D237" s="113" t="e">
        <f>VLOOKUP(B237,'Course -8 KM TRAIL'!A:N,3,0)</f>
        <v>#N/A</v>
      </c>
      <c r="E237" s="113" t="e">
        <f>VLOOKUP(B237,'Course -8 KM TRAIL'!A:N,8,0)</f>
        <v>#N/A</v>
      </c>
      <c r="F237" s="120" t="e">
        <f>VLOOKUP(B237,'Course -8 KM TRAIL'!A:N,9,0)</f>
        <v>#N/A</v>
      </c>
      <c r="G237" s="204" t="str">
        <f t="shared" si="3"/>
        <v>h m s</v>
      </c>
      <c r="H237" s="204"/>
      <c r="I237" s="204"/>
    </row>
    <row r="238" spans="1:9" ht="20.100000000000001" customHeight="1" x14ac:dyDescent="0.2">
      <c r="A238" s="191">
        <v>226</v>
      </c>
      <c r="B238" s="192"/>
      <c r="C238" s="113" t="e">
        <f>VLOOKUP(B238,'Course -8 KM TRAIL'!A:N,2,0)</f>
        <v>#N/A</v>
      </c>
      <c r="D238" s="113" t="e">
        <f>VLOOKUP(B238,'Course -8 KM TRAIL'!A:N,3,0)</f>
        <v>#N/A</v>
      </c>
      <c r="E238" s="113" t="e">
        <f>VLOOKUP(B238,'Course -8 KM TRAIL'!A:N,8,0)</f>
        <v>#N/A</v>
      </c>
      <c r="F238" s="120" t="e">
        <f>VLOOKUP(B238,'Course -8 KM TRAIL'!A:N,9,0)</f>
        <v>#N/A</v>
      </c>
      <c r="G238" s="204" t="str">
        <f t="shared" si="3"/>
        <v>h m s</v>
      </c>
      <c r="H238" s="204"/>
      <c r="I238" s="204"/>
    </row>
    <row r="239" spans="1:9" ht="20.100000000000001" customHeight="1" x14ac:dyDescent="0.2">
      <c r="A239" s="191">
        <v>227</v>
      </c>
      <c r="B239" s="192"/>
      <c r="C239" s="113" t="e">
        <f>VLOOKUP(B239,'Course -8 KM TRAIL'!A:N,2,0)</f>
        <v>#N/A</v>
      </c>
      <c r="D239" s="113" t="e">
        <f>VLOOKUP(B239,'Course -8 KM TRAIL'!A:N,3,0)</f>
        <v>#N/A</v>
      </c>
      <c r="E239" s="113" t="e">
        <f>VLOOKUP(B239,'Course -8 KM TRAIL'!A:N,8,0)</f>
        <v>#N/A</v>
      </c>
      <c r="F239" s="120" t="e">
        <f>VLOOKUP(B239,'Course -8 KM TRAIL'!A:N,9,0)</f>
        <v>#N/A</v>
      </c>
      <c r="G239" s="204" t="str">
        <f t="shared" si="3"/>
        <v>h m s</v>
      </c>
      <c r="H239" s="204"/>
      <c r="I239" s="204"/>
    </row>
    <row r="240" spans="1:9" ht="20.100000000000001" customHeight="1" x14ac:dyDescent="0.2">
      <c r="A240" s="191">
        <v>228</v>
      </c>
      <c r="B240" s="192"/>
      <c r="C240" s="113" t="e">
        <f>VLOOKUP(B240,'Course -8 KM TRAIL'!A:N,2,0)</f>
        <v>#N/A</v>
      </c>
      <c r="D240" s="113" t="e">
        <f>VLOOKUP(B240,'Course -8 KM TRAIL'!A:N,3,0)</f>
        <v>#N/A</v>
      </c>
      <c r="E240" s="113" t="e">
        <f>VLOOKUP(B240,'Course -8 KM TRAIL'!A:N,8,0)</f>
        <v>#N/A</v>
      </c>
      <c r="F240" s="120" t="e">
        <f>VLOOKUP(B240,'Course -8 KM TRAIL'!A:N,9,0)</f>
        <v>#N/A</v>
      </c>
      <c r="G240" s="204" t="str">
        <f t="shared" si="3"/>
        <v>h m s</v>
      </c>
      <c r="H240" s="204"/>
      <c r="I240" s="204"/>
    </row>
    <row r="241" spans="1:9" ht="20.100000000000001" customHeight="1" x14ac:dyDescent="0.2">
      <c r="A241" s="191">
        <v>229</v>
      </c>
      <c r="B241" s="192"/>
      <c r="C241" s="113" t="e">
        <f>VLOOKUP(B241,'Course -8 KM TRAIL'!A:N,2,0)</f>
        <v>#N/A</v>
      </c>
      <c r="D241" s="113" t="e">
        <f>VLOOKUP(B241,'Course -8 KM TRAIL'!A:N,3,0)</f>
        <v>#N/A</v>
      </c>
      <c r="E241" s="113" t="e">
        <f>VLOOKUP(B241,'Course -8 KM TRAIL'!A:N,8,0)</f>
        <v>#N/A</v>
      </c>
      <c r="F241" s="120" t="e">
        <f>VLOOKUP(B241,'Course -8 KM TRAIL'!A:N,9,0)</f>
        <v>#N/A</v>
      </c>
      <c r="G241" s="204" t="str">
        <f t="shared" si="3"/>
        <v>h m s</v>
      </c>
      <c r="H241" s="204"/>
      <c r="I241" s="204"/>
    </row>
    <row r="242" spans="1:9" ht="20.100000000000001" customHeight="1" x14ac:dyDescent="0.2">
      <c r="A242" s="191">
        <v>230</v>
      </c>
      <c r="B242" s="192"/>
      <c r="C242" s="113" t="e">
        <f>VLOOKUP(B242,'Course -8 KM TRAIL'!A:N,2,0)</f>
        <v>#N/A</v>
      </c>
      <c r="D242" s="113" t="e">
        <f>VLOOKUP(B242,'Course -8 KM TRAIL'!A:N,3,0)</f>
        <v>#N/A</v>
      </c>
      <c r="E242" s="113" t="e">
        <f>VLOOKUP(B242,'Course -8 KM TRAIL'!A:N,8,0)</f>
        <v>#N/A</v>
      </c>
      <c r="F242" s="120" t="e">
        <f>VLOOKUP(B242,'Course -8 KM TRAIL'!A:N,9,0)</f>
        <v>#N/A</v>
      </c>
      <c r="G242" s="204" t="str">
        <f t="shared" si="3"/>
        <v>h m s</v>
      </c>
      <c r="H242" s="204"/>
      <c r="I242" s="204"/>
    </row>
    <row r="243" spans="1:9" ht="20.100000000000001" customHeight="1" x14ac:dyDescent="0.2">
      <c r="A243" s="191">
        <v>231</v>
      </c>
      <c r="B243" s="192"/>
      <c r="C243" s="113" t="e">
        <f>VLOOKUP(B243,'Course -8 KM TRAIL'!A:N,2,0)</f>
        <v>#N/A</v>
      </c>
      <c r="D243" s="113" t="e">
        <f>VLOOKUP(B243,'Course -8 KM TRAIL'!A:N,3,0)</f>
        <v>#N/A</v>
      </c>
      <c r="E243" s="113" t="e">
        <f>VLOOKUP(B243,'Course -8 KM TRAIL'!A:N,8,0)</f>
        <v>#N/A</v>
      </c>
      <c r="F243" s="120" t="e">
        <f>VLOOKUP(B243,'Course -8 KM TRAIL'!A:N,9,0)</f>
        <v>#N/A</v>
      </c>
      <c r="G243" s="204" t="str">
        <f t="shared" si="3"/>
        <v>h m s</v>
      </c>
      <c r="H243" s="204"/>
      <c r="I243" s="204"/>
    </row>
    <row r="244" spans="1:9" ht="20.100000000000001" customHeight="1" x14ac:dyDescent="0.2">
      <c r="A244" s="191">
        <v>232</v>
      </c>
      <c r="B244" s="192"/>
      <c r="C244" s="113" t="e">
        <f>VLOOKUP(B244,'Course -8 KM TRAIL'!A:N,2,0)</f>
        <v>#N/A</v>
      </c>
      <c r="D244" s="113" t="e">
        <f>VLOOKUP(B244,'Course -8 KM TRAIL'!A:N,3,0)</f>
        <v>#N/A</v>
      </c>
      <c r="E244" s="113" t="e">
        <f>VLOOKUP(B244,'Course -8 KM TRAIL'!A:N,8,0)</f>
        <v>#N/A</v>
      </c>
      <c r="F244" s="120" t="e">
        <f>VLOOKUP(B244,'Course -8 KM TRAIL'!A:N,9,0)</f>
        <v>#N/A</v>
      </c>
      <c r="G244" s="204" t="str">
        <f t="shared" si="3"/>
        <v>h m s</v>
      </c>
      <c r="H244" s="204"/>
      <c r="I244" s="204"/>
    </row>
    <row r="245" spans="1:9" ht="20.100000000000001" customHeight="1" x14ac:dyDescent="0.2">
      <c r="A245" s="191">
        <v>233</v>
      </c>
      <c r="B245" s="192"/>
      <c r="C245" s="113" t="e">
        <f>VLOOKUP(B245,'Course -8 KM TRAIL'!A:N,2,0)</f>
        <v>#N/A</v>
      </c>
      <c r="D245" s="113" t="e">
        <f>VLOOKUP(B245,'Course -8 KM TRAIL'!A:N,3,0)</f>
        <v>#N/A</v>
      </c>
      <c r="E245" s="113" t="e">
        <f>VLOOKUP(B245,'Course -8 KM TRAIL'!A:N,8,0)</f>
        <v>#N/A</v>
      </c>
      <c r="F245" s="120" t="e">
        <f>VLOOKUP(B245,'Course -8 KM TRAIL'!A:N,9,0)</f>
        <v>#N/A</v>
      </c>
      <c r="G245" s="204" t="str">
        <f t="shared" si="3"/>
        <v>h m s</v>
      </c>
      <c r="H245" s="204"/>
      <c r="I245" s="204"/>
    </row>
    <row r="246" spans="1:9" ht="20.100000000000001" customHeight="1" x14ac:dyDescent="0.2">
      <c r="A246" s="191">
        <v>234</v>
      </c>
      <c r="B246" s="192"/>
      <c r="C246" s="113" t="e">
        <f>VLOOKUP(B246,'Course -8 KM TRAIL'!A:N,2,0)</f>
        <v>#N/A</v>
      </c>
      <c r="D246" s="113" t="e">
        <f>VLOOKUP(B246,'Course -8 KM TRAIL'!A:N,3,0)</f>
        <v>#N/A</v>
      </c>
      <c r="E246" s="113" t="e">
        <f>VLOOKUP(B246,'Course -8 KM TRAIL'!A:N,8,0)</f>
        <v>#N/A</v>
      </c>
      <c r="F246" s="120" t="e">
        <f>VLOOKUP(B246,'Course -8 KM TRAIL'!A:N,9,0)</f>
        <v>#N/A</v>
      </c>
      <c r="G246" s="204" t="str">
        <f t="shared" ref="G246:G248" si="5">CONCATENATE(J246,"h ",K246,"m ",L246,"s")</f>
        <v>h m s</v>
      </c>
      <c r="H246" s="204"/>
      <c r="I246" s="204"/>
    </row>
    <row r="247" spans="1:9" ht="20.100000000000001" customHeight="1" x14ac:dyDescent="0.2">
      <c r="A247" s="191">
        <v>235</v>
      </c>
      <c r="B247" s="192"/>
      <c r="C247" s="113" t="e">
        <f>VLOOKUP(B247,'Course -8 KM TRAIL'!A:N,2,0)</f>
        <v>#N/A</v>
      </c>
      <c r="D247" s="113" t="e">
        <f>VLOOKUP(B247,'Course -8 KM TRAIL'!A:N,3,0)</f>
        <v>#N/A</v>
      </c>
      <c r="E247" s="113" t="e">
        <f>VLOOKUP(B247,'Course -8 KM TRAIL'!A:N,8,0)</f>
        <v>#N/A</v>
      </c>
      <c r="F247" s="120" t="e">
        <f>VLOOKUP(B247,'Course -8 KM TRAIL'!A:N,9,0)</f>
        <v>#N/A</v>
      </c>
      <c r="G247" s="204" t="str">
        <f t="shared" si="5"/>
        <v>h m s</v>
      </c>
      <c r="H247" s="204"/>
      <c r="I247" s="204"/>
    </row>
    <row r="248" spans="1:9" ht="20.100000000000001" customHeight="1" x14ac:dyDescent="0.2">
      <c r="A248" s="191">
        <v>236</v>
      </c>
      <c r="B248" s="192"/>
      <c r="C248" s="113" t="e">
        <f>VLOOKUP(B248,'Course -8 KM TRAIL'!A:N,2,0)</f>
        <v>#N/A</v>
      </c>
      <c r="D248" s="113" t="e">
        <f>VLOOKUP(B248,'Course -8 KM TRAIL'!A:N,3,0)</f>
        <v>#N/A</v>
      </c>
      <c r="E248" s="113" t="e">
        <f>VLOOKUP(B248,'Course -8 KM TRAIL'!A:N,8,0)</f>
        <v>#N/A</v>
      </c>
      <c r="F248" s="120" t="e">
        <f>VLOOKUP(B248,'Course -8 KM TRAIL'!A:N,9,0)</f>
        <v>#N/A</v>
      </c>
      <c r="G248" s="204" t="str">
        <f t="shared" si="5"/>
        <v>h m s</v>
      </c>
      <c r="H248" s="204"/>
      <c r="I248" s="204"/>
    </row>
    <row r="249" spans="1:9" x14ac:dyDescent="0.2">
      <c r="F249" s="111"/>
      <c r="G249" s="111"/>
      <c r="H249" s="111"/>
      <c r="I249" s="111"/>
    </row>
    <row r="250" spans="1:9" x14ac:dyDescent="0.2">
      <c r="F250" s="111"/>
      <c r="G250" s="111"/>
      <c r="H250" s="111"/>
      <c r="I250" s="111"/>
    </row>
    <row r="251" spans="1:9" x14ac:dyDescent="0.2">
      <c r="F251" s="111"/>
      <c r="G251" s="111"/>
      <c r="H251" s="111"/>
      <c r="I251" s="111"/>
    </row>
    <row r="252" spans="1:9" x14ac:dyDescent="0.2">
      <c r="F252" s="111"/>
      <c r="G252" s="111"/>
      <c r="H252" s="111"/>
      <c r="I252" s="111"/>
    </row>
    <row r="253" spans="1:9" x14ac:dyDescent="0.2">
      <c r="F253" s="111"/>
      <c r="G253" s="111"/>
      <c r="H253" s="111"/>
      <c r="I253" s="111"/>
    </row>
    <row r="254" spans="1:9" x14ac:dyDescent="0.2">
      <c r="F254" s="111"/>
      <c r="G254" s="111"/>
      <c r="H254" s="111"/>
      <c r="I254" s="111"/>
    </row>
    <row r="255" spans="1:9" x14ac:dyDescent="0.2">
      <c r="F255" s="111"/>
      <c r="G255" s="111"/>
      <c r="H255" s="111"/>
      <c r="I255" s="111"/>
    </row>
    <row r="256" spans="1:9" x14ac:dyDescent="0.2">
      <c r="F256" s="111"/>
      <c r="G256" s="111"/>
      <c r="H256" s="111"/>
      <c r="I256" s="111"/>
    </row>
    <row r="257" spans="6:9" x14ac:dyDescent="0.2">
      <c r="F257" s="111"/>
      <c r="G257" s="111"/>
      <c r="H257" s="111"/>
      <c r="I257" s="111"/>
    </row>
    <row r="258" spans="6:9" x14ac:dyDescent="0.2">
      <c r="F258" s="111"/>
      <c r="G258" s="111"/>
      <c r="H258" s="111"/>
      <c r="I258" s="111"/>
    </row>
  </sheetData>
  <mergeCells count="239">
    <mergeCell ref="G244:I244"/>
    <mergeCell ref="G245:I245"/>
    <mergeCell ref="G246:I246"/>
    <mergeCell ref="G247:I247"/>
    <mergeCell ref="G248:I248"/>
    <mergeCell ref="G238:I238"/>
    <mergeCell ref="G239:I239"/>
    <mergeCell ref="G240:I240"/>
    <mergeCell ref="G241:I241"/>
    <mergeCell ref="G242:I242"/>
    <mergeCell ref="G243:I243"/>
    <mergeCell ref="G232:I232"/>
    <mergeCell ref="G233:I233"/>
    <mergeCell ref="G234:I234"/>
    <mergeCell ref="G235:I235"/>
    <mergeCell ref="G236:I236"/>
    <mergeCell ref="G237:I237"/>
    <mergeCell ref="G226:I226"/>
    <mergeCell ref="G227:I227"/>
    <mergeCell ref="G228:I228"/>
    <mergeCell ref="G229:I229"/>
    <mergeCell ref="G230:I230"/>
    <mergeCell ref="G231:I231"/>
    <mergeCell ref="G220:I220"/>
    <mergeCell ref="G221:I221"/>
    <mergeCell ref="G222:I222"/>
    <mergeCell ref="G223:I223"/>
    <mergeCell ref="G224:I224"/>
    <mergeCell ref="G225:I225"/>
    <mergeCell ref="G214:I214"/>
    <mergeCell ref="G215:I215"/>
    <mergeCell ref="G216:I216"/>
    <mergeCell ref="G217:I217"/>
    <mergeCell ref="G218:I218"/>
    <mergeCell ref="G219:I219"/>
    <mergeCell ref="G208:I208"/>
    <mergeCell ref="G209:I209"/>
    <mergeCell ref="G210:I210"/>
    <mergeCell ref="G211:I211"/>
    <mergeCell ref="G212:I212"/>
    <mergeCell ref="G213:I213"/>
    <mergeCell ref="G202:I202"/>
    <mergeCell ref="G203:I203"/>
    <mergeCell ref="G204:I204"/>
    <mergeCell ref="G205:I205"/>
    <mergeCell ref="G206:I206"/>
    <mergeCell ref="G207:I207"/>
    <mergeCell ref="G196:I196"/>
    <mergeCell ref="G197:I197"/>
    <mergeCell ref="G198:I198"/>
    <mergeCell ref="G199:I199"/>
    <mergeCell ref="G200:I200"/>
    <mergeCell ref="G201:I201"/>
    <mergeCell ref="G190:I190"/>
    <mergeCell ref="G191:I191"/>
    <mergeCell ref="G192:I192"/>
    <mergeCell ref="G193:I193"/>
    <mergeCell ref="G194:I194"/>
    <mergeCell ref="G195:I195"/>
    <mergeCell ref="G184:I184"/>
    <mergeCell ref="G185:I185"/>
    <mergeCell ref="G186:I186"/>
    <mergeCell ref="G187:I187"/>
    <mergeCell ref="G188:I188"/>
    <mergeCell ref="G189:I189"/>
    <mergeCell ref="G178:I178"/>
    <mergeCell ref="G179:I179"/>
    <mergeCell ref="G180:I180"/>
    <mergeCell ref="G181:I181"/>
    <mergeCell ref="G182:I182"/>
    <mergeCell ref="G183:I183"/>
    <mergeCell ref="G172:I172"/>
    <mergeCell ref="G173:I173"/>
    <mergeCell ref="G174:I174"/>
    <mergeCell ref="G175:I175"/>
    <mergeCell ref="G176:I176"/>
    <mergeCell ref="G177:I177"/>
    <mergeCell ref="G166:I166"/>
    <mergeCell ref="G167:I167"/>
    <mergeCell ref="G168:I168"/>
    <mergeCell ref="G169:I169"/>
    <mergeCell ref="G170:I170"/>
    <mergeCell ref="G171:I171"/>
    <mergeCell ref="G160:I160"/>
    <mergeCell ref="G161:I161"/>
    <mergeCell ref="G162:I162"/>
    <mergeCell ref="G163:I163"/>
    <mergeCell ref="G164:I164"/>
    <mergeCell ref="G165:I165"/>
    <mergeCell ref="G154:I154"/>
    <mergeCell ref="G155:I155"/>
    <mergeCell ref="G156:I156"/>
    <mergeCell ref="G157:I157"/>
    <mergeCell ref="G158:I158"/>
    <mergeCell ref="G159:I159"/>
    <mergeCell ref="G148:I148"/>
    <mergeCell ref="G149:I149"/>
    <mergeCell ref="G150:I150"/>
    <mergeCell ref="G151:I151"/>
    <mergeCell ref="G152:I152"/>
    <mergeCell ref="G153:I153"/>
    <mergeCell ref="G142:I142"/>
    <mergeCell ref="G143:I143"/>
    <mergeCell ref="G144:I144"/>
    <mergeCell ref="G145:I145"/>
    <mergeCell ref="G146:I146"/>
    <mergeCell ref="G147:I147"/>
    <mergeCell ref="G136:I136"/>
    <mergeCell ref="G137:I137"/>
    <mergeCell ref="G138:I138"/>
    <mergeCell ref="G139:I139"/>
    <mergeCell ref="G140:I140"/>
    <mergeCell ref="G141:I141"/>
    <mergeCell ref="G130:I130"/>
    <mergeCell ref="G131:I131"/>
    <mergeCell ref="G132:I132"/>
    <mergeCell ref="G133:I133"/>
    <mergeCell ref="G134:I134"/>
    <mergeCell ref="G135:I135"/>
    <mergeCell ref="G124:I124"/>
    <mergeCell ref="G125:I125"/>
    <mergeCell ref="G126:I126"/>
    <mergeCell ref="G127:I127"/>
    <mergeCell ref="G128:I128"/>
    <mergeCell ref="G129:I129"/>
    <mergeCell ref="G118:I118"/>
    <mergeCell ref="G119:I119"/>
    <mergeCell ref="G120:I120"/>
    <mergeCell ref="G121:I121"/>
    <mergeCell ref="G122:I122"/>
    <mergeCell ref="G123:I123"/>
    <mergeCell ref="G112:I112"/>
    <mergeCell ref="G113:I113"/>
    <mergeCell ref="G114:I114"/>
    <mergeCell ref="G115:I115"/>
    <mergeCell ref="G116:I116"/>
    <mergeCell ref="G117:I117"/>
    <mergeCell ref="G106:I106"/>
    <mergeCell ref="G107:I107"/>
    <mergeCell ref="G108:I108"/>
    <mergeCell ref="G109:I109"/>
    <mergeCell ref="G110:I110"/>
    <mergeCell ref="G111:I111"/>
    <mergeCell ref="G100:I100"/>
    <mergeCell ref="G101:I101"/>
    <mergeCell ref="G102:I102"/>
    <mergeCell ref="G103:I103"/>
    <mergeCell ref="G104:I104"/>
    <mergeCell ref="G105:I105"/>
    <mergeCell ref="G94:I94"/>
    <mergeCell ref="G95:I95"/>
    <mergeCell ref="G96:I96"/>
    <mergeCell ref="G97:I97"/>
    <mergeCell ref="G98:I98"/>
    <mergeCell ref="G99:I99"/>
    <mergeCell ref="G88:I88"/>
    <mergeCell ref="G89:I89"/>
    <mergeCell ref="G90:I90"/>
    <mergeCell ref="G91:I91"/>
    <mergeCell ref="G92:I92"/>
    <mergeCell ref="G93:I93"/>
    <mergeCell ref="G82:I82"/>
    <mergeCell ref="G83:I83"/>
    <mergeCell ref="G84:I84"/>
    <mergeCell ref="G85:I85"/>
    <mergeCell ref="G86:I86"/>
    <mergeCell ref="G87:I87"/>
    <mergeCell ref="G76:I76"/>
    <mergeCell ref="G77:I77"/>
    <mergeCell ref="G78:I78"/>
    <mergeCell ref="G79:I79"/>
    <mergeCell ref="G80:I80"/>
    <mergeCell ref="G81:I81"/>
    <mergeCell ref="G70:I70"/>
    <mergeCell ref="G71:I71"/>
    <mergeCell ref="G72:I72"/>
    <mergeCell ref="G73:I73"/>
    <mergeCell ref="G74:I74"/>
    <mergeCell ref="G75:I75"/>
    <mergeCell ref="G64:I64"/>
    <mergeCell ref="G65:I65"/>
    <mergeCell ref="G66:I66"/>
    <mergeCell ref="G67:I67"/>
    <mergeCell ref="G68:I68"/>
    <mergeCell ref="G69:I69"/>
    <mergeCell ref="G58:I58"/>
    <mergeCell ref="G59:I59"/>
    <mergeCell ref="G60:I60"/>
    <mergeCell ref="G61:I61"/>
    <mergeCell ref="G62:I62"/>
    <mergeCell ref="G63:I63"/>
    <mergeCell ref="G52:I52"/>
    <mergeCell ref="G53:I53"/>
    <mergeCell ref="G54:I54"/>
    <mergeCell ref="G55:I55"/>
    <mergeCell ref="G56:I56"/>
    <mergeCell ref="G57:I57"/>
    <mergeCell ref="G46:I46"/>
    <mergeCell ref="G47:I47"/>
    <mergeCell ref="G48:I48"/>
    <mergeCell ref="G49:I49"/>
    <mergeCell ref="G50:I50"/>
    <mergeCell ref="G51:I51"/>
    <mergeCell ref="G40:I40"/>
    <mergeCell ref="G41:I41"/>
    <mergeCell ref="G42:I42"/>
    <mergeCell ref="G43:I43"/>
    <mergeCell ref="G44:I44"/>
    <mergeCell ref="G45:I45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A1:E2"/>
    <mergeCell ref="A4:B4"/>
    <mergeCell ref="G11:I11"/>
    <mergeCell ref="G13:I13"/>
    <mergeCell ref="G14:I14"/>
    <mergeCell ref="G15:I15"/>
  </mergeCells>
  <pageMargins left="0.39370078740157483" right="0.39370078740157483" top="0.39370078740157483" bottom="0.39370078740157483" header="0.11811023622047245" footer="0.11811023622047245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4"/>
  <sheetViews>
    <sheetView workbookViewId="0">
      <selection activeCell="C3" sqref="C3"/>
    </sheetView>
  </sheetViews>
  <sheetFormatPr baseColWidth="10" defaultRowHeight="12.75" x14ac:dyDescent="0.2"/>
  <cols>
    <col min="6" max="6" width="16.7109375" customWidth="1"/>
  </cols>
  <sheetData>
    <row r="2" spans="1:6" x14ac:dyDescent="0.2">
      <c r="B2" s="100" t="s">
        <v>660</v>
      </c>
      <c r="C2" s="100" t="s">
        <v>661</v>
      </c>
      <c r="D2" s="100" t="s">
        <v>662</v>
      </c>
      <c r="E2" s="100" t="s">
        <v>663</v>
      </c>
      <c r="F2" s="100" t="s">
        <v>671</v>
      </c>
    </row>
    <row r="3" spans="1:6" x14ac:dyDescent="0.2">
      <c r="B3" s="101">
        <f t="shared" ref="B3:B9" si="0">C4+1</f>
        <v>2000</v>
      </c>
      <c r="C3" s="102">
        <f>B3+1</f>
        <v>2001</v>
      </c>
      <c r="D3" s="102" t="s">
        <v>664</v>
      </c>
      <c r="E3" s="102" t="s">
        <v>266</v>
      </c>
      <c r="F3" s="104" t="s">
        <v>669</v>
      </c>
    </row>
    <row r="4" spans="1:6" x14ac:dyDescent="0.2">
      <c r="B4" s="101">
        <f t="shared" si="0"/>
        <v>1998</v>
      </c>
      <c r="C4" s="102">
        <f>B4+1</f>
        <v>1999</v>
      </c>
      <c r="D4" s="102" t="s">
        <v>665</v>
      </c>
      <c r="E4" s="102" t="s">
        <v>113</v>
      </c>
      <c r="F4" s="104" t="s">
        <v>669</v>
      </c>
    </row>
    <row r="5" spans="1:6" x14ac:dyDescent="0.2">
      <c r="B5" s="101">
        <f t="shared" si="0"/>
        <v>1995</v>
      </c>
      <c r="C5" s="102">
        <f>B5+2</f>
        <v>1997</v>
      </c>
      <c r="D5" s="102" t="s">
        <v>50</v>
      </c>
      <c r="E5" s="102" t="s">
        <v>141</v>
      </c>
      <c r="F5" s="104" t="s">
        <v>669</v>
      </c>
    </row>
    <row r="6" spans="1:6" x14ac:dyDescent="0.2">
      <c r="B6" s="101">
        <f t="shared" si="0"/>
        <v>1978</v>
      </c>
      <c r="C6" s="102">
        <f>B6+16</f>
        <v>1994</v>
      </c>
      <c r="D6" s="102" t="s">
        <v>38</v>
      </c>
      <c r="E6" s="102" t="s">
        <v>42</v>
      </c>
      <c r="F6" s="104" t="s">
        <v>669</v>
      </c>
    </row>
    <row r="7" spans="1:6" x14ac:dyDescent="0.2">
      <c r="B7" s="101">
        <f t="shared" si="0"/>
        <v>1968</v>
      </c>
      <c r="C7" s="102">
        <f>B7+9</f>
        <v>1977</v>
      </c>
      <c r="D7" s="102" t="s">
        <v>33</v>
      </c>
      <c r="E7" s="102" t="s">
        <v>97</v>
      </c>
      <c r="F7" s="105" t="s">
        <v>670</v>
      </c>
    </row>
    <row r="8" spans="1:6" x14ac:dyDescent="0.2">
      <c r="B8" s="101">
        <f t="shared" si="0"/>
        <v>1958</v>
      </c>
      <c r="C8" s="102">
        <f>B8+9</f>
        <v>1967</v>
      </c>
      <c r="D8" s="102" t="s">
        <v>35</v>
      </c>
      <c r="E8" s="102" t="s">
        <v>49</v>
      </c>
      <c r="F8" s="105" t="s">
        <v>670</v>
      </c>
    </row>
    <row r="9" spans="1:6" x14ac:dyDescent="0.2">
      <c r="B9" s="101">
        <f t="shared" si="0"/>
        <v>1948</v>
      </c>
      <c r="C9" s="102">
        <f>B9+9</f>
        <v>1957</v>
      </c>
      <c r="D9" s="102" t="s">
        <v>63</v>
      </c>
      <c r="E9" s="102" t="s">
        <v>667</v>
      </c>
      <c r="F9" s="105" t="s">
        <v>670</v>
      </c>
    </row>
    <row r="10" spans="1:6" ht="21.75" x14ac:dyDescent="0.3">
      <c r="B10" s="101">
        <v>0</v>
      </c>
      <c r="C10" s="106">
        <v>1947</v>
      </c>
      <c r="D10" s="102" t="s">
        <v>666</v>
      </c>
      <c r="E10" s="102" t="s">
        <v>668</v>
      </c>
      <c r="F10" s="105" t="s">
        <v>670</v>
      </c>
    </row>
    <row r="13" spans="1:6" x14ac:dyDescent="0.2">
      <c r="A13" s="23" t="s">
        <v>669</v>
      </c>
      <c r="B13" s="23">
        <f>B6</f>
        <v>1978</v>
      </c>
      <c r="C13" s="103">
        <f>C3</f>
        <v>2001</v>
      </c>
      <c r="D13" s="103" t="s">
        <v>669</v>
      </c>
    </row>
    <row r="14" spans="1:6" x14ac:dyDescent="0.2">
      <c r="A14" s="23" t="s">
        <v>670</v>
      </c>
      <c r="B14" s="23">
        <v>0</v>
      </c>
      <c r="C14" s="103">
        <f>C7</f>
        <v>1977</v>
      </c>
      <c r="D14" s="103" t="s">
        <v>670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topLeftCell="A10" workbookViewId="0">
      <selection activeCell="C25" sqref="C25"/>
    </sheetView>
  </sheetViews>
  <sheetFormatPr baseColWidth="10" defaultRowHeight="12.75" x14ac:dyDescent="0.2"/>
  <cols>
    <col min="1" max="1" width="11.42578125" style="111"/>
    <col min="2" max="2" width="24.42578125" style="111" customWidth="1"/>
    <col min="3" max="3" width="17.28515625" style="111" bestFit="1" customWidth="1"/>
    <col min="4" max="4" width="4.5703125" style="111" bestFit="1" customWidth="1"/>
    <col min="5" max="5" width="6.85546875" style="111" bestFit="1" customWidth="1"/>
    <col min="6" max="6" width="22.5703125" style="111" customWidth="1"/>
    <col min="7" max="7" width="5.42578125" style="111" bestFit="1" customWidth="1"/>
    <col min="8" max="8" width="5.7109375" style="111" bestFit="1" customWidth="1"/>
    <col min="9" max="9" width="36.140625" style="111" customWidth="1"/>
    <col min="10" max="16384" width="11.42578125" style="111"/>
  </cols>
  <sheetData>
    <row r="1" spans="1:9" ht="12.75" customHeight="1" x14ac:dyDescent="0.2">
      <c r="A1" s="214" t="s">
        <v>170</v>
      </c>
      <c r="B1" s="215"/>
      <c r="C1" s="216"/>
      <c r="D1" s="134"/>
      <c r="E1" s="135"/>
      <c r="F1" s="136"/>
      <c r="G1" s="136"/>
      <c r="H1" s="135"/>
      <c r="I1" s="137"/>
    </row>
    <row r="2" spans="1:9" ht="12.75" customHeight="1" x14ac:dyDescent="0.2">
      <c r="A2" s="217"/>
      <c r="B2" s="217"/>
      <c r="C2" s="218"/>
      <c r="D2" s="134"/>
      <c r="E2" s="138"/>
      <c r="F2" s="136"/>
      <c r="G2" s="135"/>
      <c r="H2" s="138"/>
      <c r="I2" s="137"/>
    </row>
    <row r="3" spans="1:9" ht="20.25" customHeight="1" x14ac:dyDescent="0.2">
      <c r="A3" s="139"/>
      <c r="B3" s="134" t="s">
        <v>163</v>
      </c>
      <c r="C3" s="139"/>
      <c r="D3" s="134"/>
      <c r="E3" s="138"/>
      <c r="F3" s="136"/>
      <c r="G3" s="135"/>
      <c r="H3" s="138"/>
      <c r="I3" s="137"/>
    </row>
    <row r="4" spans="1:9" ht="12.75" customHeight="1" x14ac:dyDescent="0.2">
      <c r="A4" s="135"/>
      <c r="B4" s="134" t="s">
        <v>164</v>
      </c>
      <c r="C4" s="138" t="s">
        <v>179</v>
      </c>
      <c r="D4" s="134"/>
      <c r="E4" s="138"/>
      <c r="F4" s="136"/>
      <c r="G4" s="219"/>
      <c r="H4" s="138"/>
      <c r="I4" s="137"/>
    </row>
    <row r="5" spans="1:9" ht="12.75" customHeight="1" x14ac:dyDescent="0.2">
      <c r="A5" s="135"/>
      <c r="B5" s="134" t="s">
        <v>13</v>
      </c>
      <c r="C5" s="138" t="s">
        <v>171</v>
      </c>
      <c r="D5" s="134"/>
      <c r="E5" s="138"/>
      <c r="F5" s="136"/>
      <c r="G5" s="219"/>
      <c r="H5" s="138"/>
      <c r="I5" s="137"/>
    </row>
    <row r="6" spans="1:9" ht="12.75" customHeight="1" x14ac:dyDescent="0.2">
      <c r="A6" s="135"/>
      <c r="B6" s="134" t="s">
        <v>18</v>
      </c>
      <c r="C6" s="138" t="s">
        <v>172</v>
      </c>
      <c r="D6" s="134"/>
      <c r="E6" s="138"/>
      <c r="F6" s="136"/>
      <c r="G6" s="219"/>
      <c r="H6" s="138"/>
      <c r="I6" s="137"/>
    </row>
    <row r="7" spans="1:9" ht="12.75" customHeight="1" x14ac:dyDescent="0.2">
      <c r="A7" s="220" t="s">
        <v>27</v>
      </c>
      <c r="B7" s="134" t="s">
        <v>14</v>
      </c>
      <c r="C7" s="138" t="s">
        <v>173</v>
      </c>
      <c r="D7" s="134"/>
      <c r="E7" s="138"/>
      <c r="F7" s="136"/>
      <c r="G7" s="219"/>
      <c r="H7" s="138"/>
      <c r="I7" s="137"/>
    </row>
    <row r="8" spans="1:9" ht="12.75" customHeight="1" x14ac:dyDescent="0.2">
      <c r="A8" s="221"/>
      <c r="B8" s="134" t="s">
        <v>15</v>
      </c>
      <c r="C8" s="138" t="s">
        <v>175</v>
      </c>
      <c r="D8" s="134"/>
      <c r="E8" s="138"/>
      <c r="F8" s="136"/>
      <c r="G8" s="219"/>
      <c r="H8" s="138"/>
      <c r="I8" s="137"/>
    </row>
    <row r="9" spans="1:9" x14ac:dyDescent="0.2">
      <c r="A9" s="221"/>
      <c r="B9" s="134" t="s">
        <v>16</v>
      </c>
      <c r="C9" s="138" t="s">
        <v>176</v>
      </c>
      <c r="D9" s="134"/>
      <c r="E9" s="138"/>
      <c r="F9" s="136"/>
      <c r="G9" s="135"/>
      <c r="H9" s="138"/>
      <c r="I9" s="137"/>
    </row>
    <row r="10" spans="1:9" x14ac:dyDescent="0.2">
      <c r="A10" s="221"/>
      <c r="B10" s="134" t="s">
        <v>17</v>
      </c>
      <c r="C10" s="138" t="s">
        <v>177</v>
      </c>
      <c r="D10" s="134"/>
      <c r="E10" s="138"/>
      <c r="F10" s="136"/>
      <c r="G10" s="135"/>
      <c r="H10" s="138"/>
      <c r="I10" s="137"/>
    </row>
    <row r="11" spans="1:9" x14ac:dyDescent="0.2">
      <c r="A11" s="221"/>
      <c r="B11" s="134" t="s">
        <v>19</v>
      </c>
      <c r="C11" s="138" t="s">
        <v>174</v>
      </c>
      <c r="D11" s="134"/>
      <c r="E11" s="135"/>
      <c r="F11" s="135"/>
      <c r="G11" s="135"/>
      <c r="H11" s="135"/>
      <c r="I11" s="137"/>
    </row>
    <row r="12" spans="1:9" x14ac:dyDescent="0.2">
      <c r="A12" s="221"/>
      <c r="B12" s="115" t="s">
        <v>0</v>
      </c>
      <c r="C12" s="115" t="s">
        <v>21</v>
      </c>
      <c r="D12" s="115" t="s">
        <v>11</v>
      </c>
      <c r="E12" s="115" t="s">
        <v>3</v>
      </c>
      <c r="F12" s="116" t="s">
        <v>166</v>
      </c>
      <c r="G12" s="116" t="s">
        <v>167</v>
      </c>
      <c r="H12" s="121" t="s">
        <v>20</v>
      </c>
      <c r="I12" s="161" t="s">
        <v>162</v>
      </c>
    </row>
    <row r="13" spans="1:9" x14ac:dyDescent="0.2">
      <c r="A13" s="222"/>
      <c r="B13" s="115"/>
      <c r="C13" s="115"/>
      <c r="D13" s="115"/>
      <c r="E13" s="115"/>
      <c r="F13" s="116" t="s">
        <v>168</v>
      </c>
      <c r="G13" s="116" t="s">
        <v>169</v>
      </c>
      <c r="H13" s="121"/>
      <c r="I13" s="161"/>
    </row>
    <row r="14" spans="1:9" ht="20.100000000000001" customHeight="1" x14ac:dyDescent="0.2">
      <c r="A14" s="114">
        <v>501</v>
      </c>
      <c r="B14" s="125" t="s">
        <v>106</v>
      </c>
      <c r="C14" s="120" t="s">
        <v>73</v>
      </c>
      <c r="D14" s="125" t="s">
        <v>33</v>
      </c>
      <c r="E14" s="160">
        <v>1972</v>
      </c>
      <c r="F14" s="160"/>
      <c r="G14" s="160"/>
      <c r="H14" s="160" t="s">
        <v>34</v>
      </c>
      <c r="I14" s="113"/>
    </row>
    <row r="15" spans="1:9" ht="20.100000000000001" customHeight="1" x14ac:dyDescent="0.2">
      <c r="A15" s="114">
        <v>502</v>
      </c>
      <c r="B15" s="125" t="s">
        <v>182</v>
      </c>
      <c r="C15" s="120" t="s">
        <v>183</v>
      </c>
      <c r="D15" s="125" t="s">
        <v>42</v>
      </c>
      <c r="E15" s="160">
        <v>1978</v>
      </c>
      <c r="F15" s="160"/>
      <c r="G15" s="160"/>
      <c r="H15" s="160" t="s">
        <v>34</v>
      </c>
      <c r="I15" s="113"/>
    </row>
    <row r="16" spans="1:9" ht="20.100000000000001" customHeight="1" x14ac:dyDescent="0.2">
      <c r="A16" s="114">
        <v>503</v>
      </c>
      <c r="B16" s="125" t="s">
        <v>186</v>
      </c>
      <c r="C16" s="120" t="s">
        <v>187</v>
      </c>
      <c r="D16" s="125" t="s">
        <v>42</v>
      </c>
      <c r="E16" s="160">
        <v>1982</v>
      </c>
      <c r="F16" s="160"/>
      <c r="G16" s="160"/>
      <c r="H16" s="160" t="s">
        <v>34</v>
      </c>
      <c r="I16" s="113"/>
    </row>
    <row r="17" spans="1:9" ht="20.100000000000001" customHeight="1" x14ac:dyDescent="0.2">
      <c r="A17" s="114">
        <v>504</v>
      </c>
      <c r="B17" s="125" t="s">
        <v>190</v>
      </c>
      <c r="C17" s="120" t="s">
        <v>191</v>
      </c>
      <c r="D17" s="125" t="s">
        <v>666</v>
      </c>
      <c r="E17" s="160"/>
      <c r="F17" s="160"/>
      <c r="G17" s="160" t="s">
        <v>192</v>
      </c>
      <c r="H17" s="160" t="s">
        <v>192</v>
      </c>
      <c r="I17" s="113"/>
    </row>
    <row r="18" spans="1:9" ht="20.100000000000001" customHeight="1" x14ac:dyDescent="0.2">
      <c r="A18" s="114">
        <v>505</v>
      </c>
      <c r="B18" s="125" t="s">
        <v>193</v>
      </c>
      <c r="C18" s="120" t="s">
        <v>194</v>
      </c>
      <c r="D18" s="125" t="s">
        <v>668</v>
      </c>
      <c r="E18" s="160"/>
      <c r="F18" s="160"/>
      <c r="G18" s="160" t="s">
        <v>192</v>
      </c>
      <c r="H18" s="160" t="s">
        <v>192</v>
      </c>
      <c r="I18" s="113"/>
    </row>
    <row r="19" spans="1:9" ht="20.100000000000001" customHeight="1" x14ac:dyDescent="0.2">
      <c r="A19" s="114">
        <v>506</v>
      </c>
      <c r="B19" s="125" t="s">
        <v>119</v>
      </c>
      <c r="C19" s="120" t="s">
        <v>195</v>
      </c>
      <c r="D19" s="125" t="s">
        <v>666</v>
      </c>
      <c r="E19" s="160"/>
      <c r="F19" s="160"/>
      <c r="G19" s="160" t="s">
        <v>192</v>
      </c>
      <c r="H19" s="160" t="s">
        <v>192</v>
      </c>
      <c r="I19" s="113"/>
    </row>
    <row r="20" spans="1:9" ht="20.100000000000001" customHeight="1" x14ac:dyDescent="0.2">
      <c r="A20" s="114">
        <v>507</v>
      </c>
      <c r="B20" s="125" t="s">
        <v>83</v>
      </c>
      <c r="C20" s="120" t="s">
        <v>196</v>
      </c>
      <c r="D20" s="125" t="s">
        <v>63</v>
      </c>
      <c r="E20" s="160">
        <v>1953</v>
      </c>
      <c r="F20" s="160">
        <v>61077196</v>
      </c>
      <c r="G20" s="160"/>
      <c r="H20" s="160"/>
      <c r="I20" s="113"/>
    </row>
    <row r="21" spans="1:9" ht="20.100000000000001" customHeight="1" x14ac:dyDescent="0.2">
      <c r="A21" s="114">
        <v>508</v>
      </c>
      <c r="B21" s="125" t="s">
        <v>197</v>
      </c>
      <c r="C21" s="120" t="s">
        <v>198</v>
      </c>
      <c r="D21" s="125" t="s">
        <v>42</v>
      </c>
      <c r="E21" s="160">
        <v>1994</v>
      </c>
      <c r="F21" s="160">
        <v>958981805</v>
      </c>
      <c r="G21" s="160"/>
      <c r="H21" s="160"/>
      <c r="I21" s="113"/>
    </row>
    <row r="22" spans="1:9" ht="20.100000000000001" customHeight="1" x14ac:dyDescent="0.2">
      <c r="A22" s="114">
        <v>509</v>
      </c>
      <c r="B22" s="125" t="s">
        <v>199</v>
      </c>
      <c r="C22" s="120" t="s">
        <v>200</v>
      </c>
      <c r="D22" s="125" t="s">
        <v>42</v>
      </c>
      <c r="E22" s="160">
        <v>1980</v>
      </c>
      <c r="F22" s="160">
        <v>95884274</v>
      </c>
      <c r="G22" s="160"/>
      <c r="H22" s="160"/>
      <c r="I22" s="113"/>
    </row>
    <row r="23" spans="1:9" ht="20.100000000000001" customHeight="1" x14ac:dyDescent="0.2">
      <c r="A23" s="114">
        <v>510</v>
      </c>
      <c r="B23" s="125" t="s">
        <v>201</v>
      </c>
      <c r="C23" s="120" t="s">
        <v>202</v>
      </c>
      <c r="D23" s="125" t="s">
        <v>42</v>
      </c>
      <c r="E23" s="160">
        <v>1984</v>
      </c>
      <c r="F23" s="160"/>
      <c r="G23" s="160" t="s">
        <v>34</v>
      </c>
      <c r="H23" s="160"/>
      <c r="I23" s="113"/>
    </row>
    <row r="24" spans="1:9" ht="20.100000000000001" customHeight="1" x14ac:dyDescent="0.2">
      <c r="A24" s="114">
        <v>511</v>
      </c>
      <c r="B24" s="125" t="s">
        <v>203</v>
      </c>
      <c r="C24" s="120" t="s">
        <v>204</v>
      </c>
      <c r="D24" s="125" t="s">
        <v>38</v>
      </c>
      <c r="E24" s="160">
        <v>1982</v>
      </c>
      <c r="F24" s="160"/>
      <c r="G24" s="160" t="s">
        <v>34</v>
      </c>
      <c r="H24" s="160"/>
      <c r="I24" s="113"/>
    </row>
    <row r="25" spans="1:9" ht="20.100000000000001" customHeight="1" x14ac:dyDescent="0.2">
      <c r="A25" s="114">
        <v>512</v>
      </c>
      <c r="B25" s="125" t="s">
        <v>205</v>
      </c>
      <c r="C25" s="120" t="s">
        <v>206</v>
      </c>
      <c r="D25" s="125" t="s">
        <v>38</v>
      </c>
      <c r="E25" s="160">
        <v>1989</v>
      </c>
      <c r="F25" s="160"/>
      <c r="G25" s="160"/>
      <c r="H25" s="160"/>
      <c r="I25" s="113"/>
    </row>
    <row r="26" spans="1:9" ht="20.100000000000001" customHeight="1" x14ac:dyDescent="0.2">
      <c r="A26" s="114">
        <v>513</v>
      </c>
      <c r="B26" s="125" t="s">
        <v>146</v>
      </c>
      <c r="C26" s="120" t="s">
        <v>209</v>
      </c>
      <c r="D26" s="125" t="s">
        <v>42</v>
      </c>
      <c r="E26" s="160">
        <v>1980</v>
      </c>
      <c r="F26" s="160"/>
      <c r="G26" s="160"/>
      <c r="H26" s="160" t="s">
        <v>34</v>
      </c>
      <c r="I26" s="113"/>
    </row>
    <row r="27" spans="1:9" ht="20.100000000000001" customHeight="1" x14ac:dyDescent="0.2">
      <c r="A27" s="114">
        <v>514</v>
      </c>
      <c r="B27" s="125" t="s">
        <v>146</v>
      </c>
      <c r="C27" s="120" t="s">
        <v>212</v>
      </c>
      <c r="D27" s="125" t="s">
        <v>38</v>
      </c>
      <c r="E27" s="160">
        <v>1991</v>
      </c>
      <c r="F27" s="160"/>
      <c r="G27" s="160" t="s">
        <v>34</v>
      </c>
      <c r="H27" s="160" t="s">
        <v>34</v>
      </c>
      <c r="I27" s="113"/>
    </row>
    <row r="28" spans="1:9" ht="20.100000000000001" customHeight="1" x14ac:dyDescent="0.2">
      <c r="A28" s="114">
        <v>515</v>
      </c>
      <c r="B28" s="125" t="s">
        <v>216</v>
      </c>
      <c r="C28" s="120" t="s">
        <v>217</v>
      </c>
      <c r="D28" s="125" t="s">
        <v>33</v>
      </c>
      <c r="E28" s="160">
        <v>1970</v>
      </c>
      <c r="F28" s="160"/>
      <c r="G28" s="160"/>
      <c r="H28" s="160"/>
      <c r="I28" s="113"/>
    </row>
    <row r="29" spans="1:9" ht="20.100000000000001" customHeight="1" x14ac:dyDescent="0.2">
      <c r="A29" s="114">
        <v>516</v>
      </c>
      <c r="B29" s="125" t="s">
        <v>221</v>
      </c>
      <c r="C29" s="120" t="s">
        <v>222</v>
      </c>
      <c r="D29" s="125" t="s">
        <v>38</v>
      </c>
      <c r="E29" s="160">
        <v>1989</v>
      </c>
      <c r="F29" s="160"/>
      <c r="G29" s="160"/>
      <c r="H29" s="160"/>
      <c r="I29" s="113"/>
    </row>
    <row r="30" spans="1:9" ht="20.100000000000001" customHeight="1" x14ac:dyDescent="0.2">
      <c r="A30" s="114">
        <v>517</v>
      </c>
      <c r="B30" s="125" t="s">
        <v>151</v>
      </c>
      <c r="C30" s="120" t="s">
        <v>223</v>
      </c>
      <c r="D30" s="125" t="s">
        <v>38</v>
      </c>
      <c r="E30" s="160">
        <v>1984</v>
      </c>
      <c r="F30" s="160"/>
      <c r="G30" s="160"/>
      <c r="H30" s="160"/>
      <c r="I30" s="113"/>
    </row>
    <row r="31" spans="1:9" ht="20.100000000000001" customHeight="1" x14ac:dyDescent="0.2">
      <c r="A31" s="114">
        <v>518</v>
      </c>
      <c r="B31" s="125" t="s">
        <v>150</v>
      </c>
      <c r="C31" s="120" t="s">
        <v>224</v>
      </c>
      <c r="D31" s="125" t="s">
        <v>38</v>
      </c>
      <c r="E31" s="160">
        <v>1983</v>
      </c>
      <c r="F31" s="160"/>
      <c r="G31" s="160"/>
      <c r="H31" s="160"/>
      <c r="I31" s="113"/>
    </row>
    <row r="32" spans="1:9" ht="20.100000000000001" customHeight="1" x14ac:dyDescent="0.2">
      <c r="A32" s="114">
        <v>519</v>
      </c>
      <c r="B32" s="125" t="s">
        <v>147</v>
      </c>
      <c r="C32" s="120" t="s">
        <v>225</v>
      </c>
      <c r="D32" s="125" t="s">
        <v>38</v>
      </c>
      <c r="E32" s="160">
        <v>1992</v>
      </c>
      <c r="F32" s="160"/>
      <c r="G32" s="160"/>
      <c r="H32" s="160"/>
      <c r="I32" s="113"/>
    </row>
    <row r="33" spans="1:9" ht="20.100000000000001" customHeight="1" x14ac:dyDescent="0.2">
      <c r="A33" s="114">
        <v>520</v>
      </c>
      <c r="B33" s="125" t="s">
        <v>148</v>
      </c>
      <c r="C33" s="120" t="s">
        <v>223</v>
      </c>
      <c r="D33" s="125" t="s">
        <v>38</v>
      </c>
      <c r="E33" s="160">
        <v>1986</v>
      </c>
      <c r="F33" s="160"/>
      <c r="G33" s="160"/>
      <c r="H33" s="160"/>
      <c r="I33" s="113"/>
    </row>
    <row r="34" spans="1:9" ht="20.100000000000001" customHeight="1" x14ac:dyDescent="0.2">
      <c r="A34" s="114">
        <v>521</v>
      </c>
      <c r="B34" s="125" t="s">
        <v>61</v>
      </c>
      <c r="C34" s="120" t="s">
        <v>226</v>
      </c>
      <c r="D34" s="125" t="s">
        <v>38</v>
      </c>
      <c r="E34" s="160">
        <v>1978</v>
      </c>
      <c r="F34" s="160"/>
      <c r="G34" s="160" t="s">
        <v>34</v>
      </c>
      <c r="H34" s="160" t="s">
        <v>34</v>
      </c>
      <c r="I34" s="113"/>
    </row>
    <row r="35" spans="1:9" ht="20.100000000000001" customHeight="1" x14ac:dyDescent="0.2">
      <c r="A35" s="114">
        <v>522</v>
      </c>
      <c r="B35" s="125" t="s">
        <v>230</v>
      </c>
      <c r="C35" s="120" t="s">
        <v>112</v>
      </c>
      <c r="D35" s="125" t="s">
        <v>42</v>
      </c>
      <c r="E35" s="160">
        <v>1982</v>
      </c>
      <c r="F35" s="160"/>
      <c r="G35" s="160" t="s">
        <v>34</v>
      </c>
      <c r="H35" s="160" t="s">
        <v>34</v>
      </c>
      <c r="I35" s="113"/>
    </row>
    <row r="36" spans="1:9" ht="20.100000000000001" customHeight="1" x14ac:dyDescent="0.2">
      <c r="A36" s="114">
        <v>523</v>
      </c>
      <c r="B36" s="125" t="s">
        <v>60</v>
      </c>
      <c r="C36" s="120" t="s">
        <v>233</v>
      </c>
      <c r="D36" s="125" t="s">
        <v>42</v>
      </c>
      <c r="E36" s="160">
        <v>1980</v>
      </c>
      <c r="F36" s="160"/>
      <c r="G36" s="160"/>
      <c r="H36" s="160" t="s">
        <v>34</v>
      </c>
      <c r="I36" s="113"/>
    </row>
    <row r="37" spans="1:9" ht="20.100000000000001" customHeight="1" x14ac:dyDescent="0.2">
      <c r="A37" s="114">
        <v>524</v>
      </c>
      <c r="B37" s="125" t="s">
        <v>236</v>
      </c>
      <c r="C37" s="120" t="s">
        <v>237</v>
      </c>
      <c r="D37" s="125" t="s">
        <v>42</v>
      </c>
      <c r="E37" s="160">
        <v>1980</v>
      </c>
      <c r="F37" s="160"/>
      <c r="G37" s="160" t="s">
        <v>34</v>
      </c>
      <c r="H37" s="160" t="s">
        <v>34</v>
      </c>
      <c r="I37" s="113"/>
    </row>
    <row r="38" spans="1:9" ht="20.100000000000001" customHeight="1" x14ac:dyDescent="0.2">
      <c r="A38" s="114">
        <v>525</v>
      </c>
      <c r="B38" s="125" t="s">
        <v>62</v>
      </c>
      <c r="C38" s="120" t="s">
        <v>91</v>
      </c>
      <c r="D38" s="125" t="s">
        <v>63</v>
      </c>
      <c r="E38" s="160">
        <v>1957</v>
      </c>
      <c r="F38" s="160"/>
      <c r="G38" s="160" t="s">
        <v>34</v>
      </c>
      <c r="H38" s="160" t="s">
        <v>34</v>
      </c>
      <c r="I38" s="113"/>
    </row>
    <row r="39" spans="1:9" ht="20.100000000000001" customHeight="1" x14ac:dyDescent="0.2">
      <c r="A39" s="114">
        <v>526</v>
      </c>
      <c r="B39" s="125" t="s">
        <v>241</v>
      </c>
      <c r="C39" s="120" t="s">
        <v>242</v>
      </c>
      <c r="D39" s="125" t="s">
        <v>42</v>
      </c>
      <c r="E39" s="160">
        <v>1981</v>
      </c>
      <c r="F39" s="160"/>
      <c r="G39" s="160"/>
      <c r="H39" s="160" t="s">
        <v>34</v>
      </c>
      <c r="I39" s="113"/>
    </row>
    <row r="40" spans="1:9" ht="20.100000000000001" customHeight="1" x14ac:dyDescent="0.2">
      <c r="A40" s="114">
        <v>527</v>
      </c>
      <c r="B40" s="125" t="s">
        <v>152</v>
      </c>
      <c r="C40" s="120" t="s">
        <v>94</v>
      </c>
      <c r="D40" s="125" t="s">
        <v>35</v>
      </c>
      <c r="E40" s="160">
        <v>1960</v>
      </c>
      <c r="F40" s="160"/>
      <c r="G40" s="160" t="s">
        <v>34</v>
      </c>
      <c r="H40" s="160" t="s">
        <v>34</v>
      </c>
      <c r="I40" s="113"/>
    </row>
    <row r="41" spans="1:9" ht="20.100000000000001" customHeight="1" x14ac:dyDescent="0.2">
      <c r="A41" s="114">
        <v>528</v>
      </c>
      <c r="B41" s="125" t="s">
        <v>155</v>
      </c>
      <c r="C41" s="120" t="s">
        <v>156</v>
      </c>
      <c r="D41" s="125" t="s">
        <v>35</v>
      </c>
      <c r="E41" s="160">
        <v>1960</v>
      </c>
      <c r="F41" s="160"/>
      <c r="G41" s="160"/>
      <c r="H41" s="160" t="s">
        <v>34</v>
      </c>
      <c r="I41" s="113"/>
    </row>
    <row r="42" spans="1:9" ht="20.100000000000001" customHeight="1" x14ac:dyDescent="0.2">
      <c r="A42" s="114">
        <v>529</v>
      </c>
      <c r="B42" s="125" t="s">
        <v>246</v>
      </c>
      <c r="C42" s="120" t="s">
        <v>247</v>
      </c>
      <c r="D42" s="125" t="s">
        <v>42</v>
      </c>
      <c r="E42" s="160">
        <v>1983</v>
      </c>
      <c r="F42" s="160"/>
      <c r="G42" s="160"/>
      <c r="H42" s="160" t="s">
        <v>34</v>
      </c>
      <c r="I42" s="113"/>
    </row>
    <row r="43" spans="1:9" ht="20.100000000000001" customHeight="1" x14ac:dyDescent="0.2">
      <c r="A43" s="114">
        <v>530</v>
      </c>
      <c r="B43" s="125" t="s">
        <v>249</v>
      </c>
      <c r="C43" s="120" t="s">
        <v>112</v>
      </c>
      <c r="D43" s="125" t="s">
        <v>42</v>
      </c>
      <c r="E43" s="160">
        <v>1985</v>
      </c>
      <c r="F43" s="160"/>
      <c r="G43" s="160"/>
      <c r="H43" s="160" t="s">
        <v>34</v>
      </c>
      <c r="I43" s="113"/>
    </row>
    <row r="44" spans="1:9" ht="20.100000000000001" customHeight="1" x14ac:dyDescent="0.2">
      <c r="A44" s="114">
        <v>531</v>
      </c>
      <c r="B44" s="125" t="s">
        <v>250</v>
      </c>
      <c r="C44" s="120" t="s">
        <v>84</v>
      </c>
      <c r="D44" s="125" t="s">
        <v>141</v>
      </c>
      <c r="E44" s="160">
        <v>1997</v>
      </c>
      <c r="F44" s="160"/>
      <c r="G44" s="160"/>
      <c r="H44" s="160" t="s">
        <v>34</v>
      </c>
      <c r="I44" s="113"/>
    </row>
    <row r="45" spans="1:9" ht="20.100000000000001" customHeight="1" x14ac:dyDescent="0.2">
      <c r="A45" s="114">
        <v>532</v>
      </c>
      <c r="B45" s="125" t="s">
        <v>252</v>
      </c>
      <c r="C45" s="120" t="s">
        <v>253</v>
      </c>
      <c r="D45" s="125" t="s">
        <v>97</v>
      </c>
      <c r="E45" s="160">
        <v>1970</v>
      </c>
      <c r="F45" s="160"/>
      <c r="G45" s="160"/>
      <c r="H45" s="160" t="s">
        <v>34</v>
      </c>
      <c r="I45" s="113"/>
    </row>
    <row r="46" spans="1:9" ht="20.100000000000001" customHeight="1" x14ac:dyDescent="0.2">
      <c r="A46" s="114">
        <v>533</v>
      </c>
      <c r="B46" s="125" t="s">
        <v>254</v>
      </c>
      <c r="C46" s="120" t="s">
        <v>255</v>
      </c>
      <c r="D46" s="125" t="s">
        <v>42</v>
      </c>
      <c r="E46" s="160">
        <v>1981</v>
      </c>
      <c r="F46" s="160"/>
      <c r="G46" s="160"/>
      <c r="H46" s="160" t="s">
        <v>34</v>
      </c>
      <c r="I46" s="113"/>
    </row>
    <row r="47" spans="1:9" ht="20.100000000000001" customHeight="1" x14ac:dyDescent="0.2">
      <c r="A47" s="114">
        <v>534</v>
      </c>
      <c r="B47" s="125" t="s">
        <v>256</v>
      </c>
      <c r="C47" s="120" t="s">
        <v>257</v>
      </c>
      <c r="D47" s="125" t="s">
        <v>38</v>
      </c>
      <c r="E47" s="160">
        <v>1984</v>
      </c>
      <c r="F47" s="160"/>
      <c r="G47" s="160"/>
      <c r="H47" s="160" t="s">
        <v>34</v>
      </c>
      <c r="I47" s="113"/>
    </row>
    <row r="48" spans="1:9" ht="20.100000000000001" customHeight="1" x14ac:dyDescent="0.2">
      <c r="A48" s="114">
        <v>535</v>
      </c>
      <c r="B48" s="125" t="s">
        <v>258</v>
      </c>
      <c r="C48" s="120" t="s">
        <v>259</v>
      </c>
      <c r="D48" s="125" t="s">
        <v>42</v>
      </c>
      <c r="E48" s="160">
        <v>1980</v>
      </c>
      <c r="F48" s="160"/>
      <c r="G48" s="160" t="s">
        <v>34</v>
      </c>
      <c r="H48" s="160" t="s">
        <v>34</v>
      </c>
      <c r="I48" s="113"/>
    </row>
    <row r="49" spans="1:9" ht="20.100000000000001" customHeight="1" x14ac:dyDescent="0.2">
      <c r="A49" s="114">
        <v>536</v>
      </c>
      <c r="B49" s="125" t="s">
        <v>261</v>
      </c>
      <c r="C49" s="120" t="s">
        <v>114</v>
      </c>
      <c r="D49" s="125" t="s">
        <v>141</v>
      </c>
      <c r="E49" s="160">
        <v>1995</v>
      </c>
      <c r="F49" s="160"/>
      <c r="G49" s="160" t="s">
        <v>34</v>
      </c>
      <c r="H49" s="160" t="s">
        <v>34</v>
      </c>
      <c r="I49" s="113"/>
    </row>
    <row r="50" spans="1:9" ht="20.100000000000001" customHeight="1" x14ac:dyDescent="0.2">
      <c r="A50" s="114">
        <v>537</v>
      </c>
      <c r="B50" s="125" t="s">
        <v>263</v>
      </c>
      <c r="C50" s="120" t="s">
        <v>264</v>
      </c>
      <c r="D50" s="125" t="s">
        <v>266</v>
      </c>
      <c r="E50" s="160">
        <v>2000</v>
      </c>
      <c r="F50" s="160"/>
      <c r="G50" s="160"/>
      <c r="H50" s="160" t="s">
        <v>34</v>
      </c>
      <c r="I50" s="113"/>
    </row>
    <row r="51" spans="1:9" ht="20.100000000000001" customHeight="1" x14ac:dyDescent="0.2">
      <c r="A51" s="114">
        <v>538</v>
      </c>
      <c r="B51" s="125" t="s">
        <v>216</v>
      </c>
      <c r="C51" s="120" t="s">
        <v>267</v>
      </c>
      <c r="D51" s="125" t="s">
        <v>266</v>
      </c>
      <c r="E51" s="160">
        <v>2001</v>
      </c>
      <c r="F51" s="160"/>
      <c r="G51" s="160"/>
      <c r="H51" s="160" t="s">
        <v>34</v>
      </c>
      <c r="I51" s="113"/>
    </row>
    <row r="52" spans="1:9" ht="20.100000000000001" customHeight="1" x14ac:dyDescent="0.2">
      <c r="A52" s="114">
        <v>539</v>
      </c>
      <c r="B52" s="125" t="s">
        <v>153</v>
      </c>
      <c r="C52" s="120" t="s">
        <v>154</v>
      </c>
      <c r="D52" s="125" t="s">
        <v>269</v>
      </c>
      <c r="E52" s="160">
        <v>1971</v>
      </c>
      <c r="F52" s="160"/>
      <c r="G52" s="160"/>
      <c r="H52" s="160" t="s">
        <v>34</v>
      </c>
      <c r="I52" s="113"/>
    </row>
    <row r="53" spans="1:9" ht="20.100000000000001" customHeight="1" x14ac:dyDescent="0.2">
      <c r="A53" s="114">
        <v>540</v>
      </c>
      <c r="B53" s="125" t="s">
        <v>153</v>
      </c>
      <c r="C53" s="120" t="s">
        <v>270</v>
      </c>
      <c r="D53" s="125" t="s">
        <v>97</v>
      </c>
      <c r="E53" s="160">
        <v>1975</v>
      </c>
      <c r="F53" s="160"/>
      <c r="G53" s="160"/>
      <c r="H53" s="160" t="s">
        <v>34</v>
      </c>
      <c r="I53" s="113"/>
    </row>
    <row r="54" spans="1:9" ht="20.100000000000001" customHeight="1" x14ac:dyDescent="0.2">
      <c r="A54" s="114">
        <v>541</v>
      </c>
      <c r="B54" s="125" t="s">
        <v>271</v>
      </c>
      <c r="C54" s="120" t="s">
        <v>67</v>
      </c>
      <c r="D54" s="125" t="s">
        <v>38</v>
      </c>
      <c r="E54" s="160">
        <v>1979</v>
      </c>
      <c r="F54" s="160"/>
      <c r="G54" s="160"/>
      <c r="H54" s="160" t="s">
        <v>34</v>
      </c>
      <c r="I54" s="113"/>
    </row>
    <row r="55" spans="1:9" ht="20.100000000000001" customHeight="1" x14ac:dyDescent="0.2">
      <c r="A55" s="114">
        <v>542</v>
      </c>
      <c r="B55" s="125" t="s">
        <v>143</v>
      </c>
      <c r="C55" s="120" t="s">
        <v>95</v>
      </c>
      <c r="D55" s="125" t="s">
        <v>35</v>
      </c>
      <c r="E55" s="160">
        <v>1965</v>
      </c>
      <c r="F55" s="160"/>
      <c r="G55" s="160"/>
      <c r="H55" s="160" t="s">
        <v>34</v>
      </c>
      <c r="I55" s="113"/>
    </row>
    <row r="56" spans="1:9" ht="20.100000000000001" customHeight="1" x14ac:dyDescent="0.2">
      <c r="A56" s="114">
        <v>543</v>
      </c>
      <c r="B56" s="125" t="s">
        <v>272</v>
      </c>
      <c r="C56" s="120" t="s">
        <v>93</v>
      </c>
      <c r="D56" s="125" t="s">
        <v>33</v>
      </c>
      <c r="E56" s="160">
        <v>1977</v>
      </c>
      <c r="F56" s="160"/>
      <c r="G56" s="160" t="s">
        <v>34</v>
      </c>
      <c r="H56" s="160" t="s">
        <v>34</v>
      </c>
      <c r="I56" s="113"/>
    </row>
    <row r="57" spans="1:9" ht="20.100000000000001" customHeight="1" x14ac:dyDescent="0.2">
      <c r="A57" s="114">
        <v>544</v>
      </c>
      <c r="B57" s="125" t="s">
        <v>43</v>
      </c>
      <c r="C57" s="120" t="s">
        <v>115</v>
      </c>
      <c r="D57" s="125" t="s">
        <v>97</v>
      </c>
      <c r="E57" s="160">
        <v>1973</v>
      </c>
      <c r="F57" s="160"/>
      <c r="G57" s="160" t="s">
        <v>34</v>
      </c>
      <c r="H57" s="160" t="s">
        <v>34</v>
      </c>
      <c r="I57" s="113"/>
    </row>
    <row r="58" spans="1:9" ht="20.100000000000001" customHeight="1" x14ac:dyDescent="0.2">
      <c r="A58" s="114">
        <v>545</v>
      </c>
      <c r="B58" s="125" t="s">
        <v>274</v>
      </c>
      <c r="C58" s="120" t="s">
        <v>52</v>
      </c>
      <c r="D58" s="125" t="s">
        <v>33</v>
      </c>
      <c r="E58" s="160">
        <v>1976</v>
      </c>
      <c r="F58" s="160"/>
      <c r="G58" s="160" t="s">
        <v>34</v>
      </c>
      <c r="H58" s="160" t="s">
        <v>34</v>
      </c>
      <c r="I58" s="113"/>
    </row>
    <row r="59" spans="1:9" ht="20.100000000000001" customHeight="1" x14ac:dyDescent="0.2">
      <c r="A59" s="114">
        <v>546</v>
      </c>
      <c r="B59" s="125" t="s">
        <v>276</v>
      </c>
      <c r="C59" s="120" t="s">
        <v>52</v>
      </c>
      <c r="D59" s="125" t="s">
        <v>33</v>
      </c>
      <c r="E59" s="160">
        <v>1973</v>
      </c>
      <c r="F59" s="160"/>
      <c r="G59" s="160" t="s">
        <v>34</v>
      </c>
      <c r="H59" s="160" t="s">
        <v>34</v>
      </c>
      <c r="I59" s="113"/>
    </row>
    <row r="60" spans="1:9" ht="20.100000000000001" customHeight="1" x14ac:dyDescent="0.2">
      <c r="A60" s="114">
        <v>547</v>
      </c>
      <c r="B60" s="125" t="s">
        <v>278</v>
      </c>
      <c r="C60" s="120" t="s">
        <v>279</v>
      </c>
      <c r="D60" s="125" t="s">
        <v>50</v>
      </c>
      <c r="E60" s="160">
        <v>1995</v>
      </c>
      <c r="F60" s="160"/>
      <c r="G60" s="160"/>
      <c r="H60" s="160" t="s">
        <v>34</v>
      </c>
      <c r="I60" s="113"/>
    </row>
    <row r="61" spans="1:9" ht="20.100000000000001" customHeight="1" x14ac:dyDescent="0.2">
      <c r="A61" s="114">
        <v>548</v>
      </c>
      <c r="B61" s="125" t="s">
        <v>281</v>
      </c>
      <c r="C61" s="120" t="s">
        <v>130</v>
      </c>
      <c r="D61" s="125" t="s">
        <v>97</v>
      </c>
      <c r="E61" s="160">
        <v>1972</v>
      </c>
      <c r="F61" s="160"/>
      <c r="G61" s="160" t="s">
        <v>34</v>
      </c>
      <c r="H61" s="160" t="s">
        <v>34</v>
      </c>
      <c r="I61" s="113"/>
    </row>
    <row r="62" spans="1:9" ht="20.100000000000001" customHeight="1" x14ac:dyDescent="0.2">
      <c r="A62" s="114">
        <v>549</v>
      </c>
      <c r="B62" s="125" t="s">
        <v>283</v>
      </c>
      <c r="C62" s="120" t="s">
        <v>86</v>
      </c>
      <c r="D62" s="125" t="s">
        <v>97</v>
      </c>
      <c r="E62" s="160">
        <v>1977</v>
      </c>
      <c r="F62" s="160"/>
      <c r="G62" s="160"/>
      <c r="H62" s="160"/>
      <c r="I62" s="113"/>
    </row>
    <row r="63" spans="1:9" ht="20.100000000000001" customHeight="1" x14ac:dyDescent="0.2">
      <c r="A63" s="114">
        <v>550</v>
      </c>
      <c r="B63" s="125" t="s">
        <v>285</v>
      </c>
      <c r="C63" s="120" t="s">
        <v>91</v>
      </c>
      <c r="D63" s="125" t="s">
        <v>63</v>
      </c>
      <c r="E63" s="160">
        <v>1949</v>
      </c>
      <c r="F63" s="160"/>
      <c r="G63" s="160" t="s">
        <v>34</v>
      </c>
      <c r="H63" s="160" t="s">
        <v>34</v>
      </c>
      <c r="I63" s="113"/>
    </row>
    <row r="64" spans="1:9" ht="20.100000000000001" customHeight="1" x14ac:dyDescent="0.2">
      <c r="A64" s="114">
        <v>551</v>
      </c>
      <c r="B64" s="125" t="s">
        <v>287</v>
      </c>
      <c r="C64" s="120" t="s">
        <v>288</v>
      </c>
      <c r="D64" s="125" t="s">
        <v>63</v>
      </c>
      <c r="E64" s="160">
        <v>1956</v>
      </c>
      <c r="F64" s="160"/>
      <c r="G64" s="160" t="s">
        <v>34</v>
      </c>
      <c r="H64" s="160" t="s">
        <v>34</v>
      </c>
      <c r="I64" s="113"/>
    </row>
    <row r="65" spans="1:9" ht="20.100000000000001" customHeight="1" x14ac:dyDescent="0.2">
      <c r="A65" s="114">
        <v>552</v>
      </c>
      <c r="B65" s="125" t="s">
        <v>289</v>
      </c>
      <c r="C65" s="120" t="s">
        <v>290</v>
      </c>
      <c r="D65" s="125" t="s">
        <v>38</v>
      </c>
      <c r="E65" s="160">
        <v>1978</v>
      </c>
      <c r="F65" s="160"/>
      <c r="G65" s="160"/>
      <c r="H65" s="160" t="s">
        <v>34</v>
      </c>
      <c r="I65" s="113"/>
    </row>
    <row r="66" spans="1:9" ht="20.100000000000001" customHeight="1" x14ac:dyDescent="0.2">
      <c r="A66" s="114">
        <v>553</v>
      </c>
      <c r="B66" s="125" t="s">
        <v>292</v>
      </c>
      <c r="C66" s="120" t="s">
        <v>293</v>
      </c>
      <c r="D66" s="125" t="s">
        <v>49</v>
      </c>
      <c r="E66" s="160">
        <v>1962</v>
      </c>
      <c r="F66" s="160"/>
      <c r="G66" s="160" t="s">
        <v>34</v>
      </c>
      <c r="H66" s="160" t="s">
        <v>34</v>
      </c>
      <c r="I66" s="113"/>
    </row>
    <row r="67" spans="1:9" ht="20.100000000000001" customHeight="1" x14ac:dyDescent="0.2">
      <c r="A67" s="114">
        <v>554</v>
      </c>
      <c r="B67" s="125" t="s">
        <v>104</v>
      </c>
      <c r="C67" s="120" t="s">
        <v>105</v>
      </c>
      <c r="D67" s="125" t="s">
        <v>97</v>
      </c>
      <c r="E67" s="160">
        <v>1973</v>
      </c>
      <c r="F67" s="160"/>
      <c r="G67" s="160" t="s">
        <v>34</v>
      </c>
      <c r="H67" s="160" t="s">
        <v>34</v>
      </c>
      <c r="I67" s="113"/>
    </row>
    <row r="68" spans="1:9" ht="20.100000000000001" customHeight="1" x14ac:dyDescent="0.2">
      <c r="A68" s="114">
        <v>555</v>
      </c>
      <c r="B68" s="125" t="s">
        <v>295</v>
      </c>
      <c r="C68" s="120" t="s">
        <v>77</v>
      </c>
      <c r="D68" s="125" t="s">
        <v>33</v>
      </c>
      <c r="E68" s="160">
        <v>1976</v>
      </c>
      <c r="F68" s="160"/>
      <c r="G68" s="160"/>
      <c r="H68" s="160" t="s">
        <v>34</v>
      </c>
      <c r="I68" s="113"/>
    </row>
    <row r="69" spans="1:9" ht="20.100000000000001" customHeight="1" x14ac:dyDescent="0.2">
      <c r="A69" s="114">
        <v>556</v>
      </c>
      <c r="B69" s="125" t="s">
        <v>102</v>
      </c>
      <c r="C69" s="120" t="s">
        <v>103</v>
      </c>
      <c r="D69" s="125" t="s">
        <v>97</v>
      </c>
      <c r="E69" s="160">
        <v>1977</v>
      </c>
      <c r="F69" s="160"/>
      <c r="G69" s="160"/>
      <c r="H69" s="160" t="s">
        <v>34</v>
      </c>
      <c r="I69" s="113"/>
    </row>
    <row r="70" spans="1:9" ht="20.100000000000001" customHeight="1" x14ac:dyDescent="0.2">
      <c r="A70" s="114">
        <v>557</v>
      </c>
      <c r="B70" s="125" t="s">
        <v>46</v>
      </c>
      <c r="C70" s="120" t="s">
        <v>48</v>
      </c>
      <c r="D70" s="125" t="s">
        <v>49</v>
      </c>
      <c r="E70" s="160">
        <v>1966</v>
      </c>
      <c r="F70" s="160"/>
      <c r="G70" s="160" t="s">
        <v>34</v>
      </c>
      <c r="H70" s="160" t="s">
        <v>34</v>
      </c>
      <c r="I70" s="113"/>
    </row>
    <row r="71" spans="1:9" ht="20.100000000000001" customHeight="1" x14ac:dyDescent="0.2">
      <c r="A71" s="114">
        <v>558</v>
      </c>
      <c r="B71" s="125" t="s">
        <v>46</v>
      </c>
      <c r="C71" s="120" t="s">
        <v>47</v>
      </c>
      <c r="D71" s="125" t="s">
        <v>35</v>
      </c>
      <c r="E71" s="160">
        <v>1964</v>
      </c>
      <c r="F71" s="160"/>
      <c r="G71" s="160" t="s">
        <v>34</v>
      </c>
      <c r="H71" s="160" t="s">
        <v>34</v>
      </c>
      <c r="I71" s="113"/>
    </row>
    <row r="72" spans="1:9" ht="20.100000000000001" customHeight="1" x14ac:dyDescent="0.2">
      <c r="A72" s="114">
        <v>559</v>
      </c>
      <c r="B72" s="125" t="s">
        <v>127</v>
      </c>
      <c r="C72" s="120" t="s">
        <v>80</v>
      </c>
      <c r="D72" s="125" t="s">
        <v>33</v>
      </c>
      <c r="E72" s="160">
        <v>1972</v>
      </c>
      <c r="F72" s="160"/>
      <c r="G72" s="160"/>
      <c r="H72" s="160" t="s">
        <v>34</v>
      </c>
      <c r="I72" s="113"/>
    </row>
    <row r="73" spans="1:9" ht="20.100000000000001" customHeight="1" x14ac:dyDescent="0.2">
      <c r="A73" s="114">
        <v>560</v>
      </c>
      <c r="B73" s="125" t="s">
        <v>127</v>
      </c>
      <c r="C73" s="120" t="s">
        <v>128</v>
      </c>
      <c r="D73" s="125" t="s">
        <v>113</v>
      </c>
      <c r="E73" s="160">
        <v>1998</v>
      </c>
      <c r="F73" s="160"/>
      <c r="G73" s="160"/>
      <c r="H73" s="160" t="s">
        <v>34</v>
      </c>
      <c r="I73" s="113"/>
    </row>
    <row r="74" spans="1:9" ht="20.100000000000001" customHeight="1" x14ac:dyDescent="0.2">
      <c r="A74" s="114">
        <v>561</v>
      </c>
      <c r="B74" s="125" t="s">
        <v>298</v>
      </c>
      <c r="C74" s="120" t="s">
        <v>299</v>
      </c>
      <c r="D74" s="125" t="s">
        <v>664</v>
      </c>
      <c r="E74" s="160">
        <v>2001</v>
      </c>
      <c r="F74" s="160"/>
      <c r="G74" s="160"/>
      <c r="H74" s="160" t="s">
        <v>34</v>
      </c>
      <c r="I74" s="113"/>
    </row>
    <row r="75" spans="1:9" ht="20.100000000000001" customHeight="1" x14ac:dyDescent="0.2">
      <c r="A75" s="114">
        <v>562</v>
      </c>
      <c r="B75" s="125" t="s">
        <v>300</v>
      </c>
      <c r="C75" s="120" t="s">
        <v>301</v>
      </c>
      <c r="D75" s="125" t="s">
        <v>665</v>
      </c>
      <c r="E75" s="160">
        <v>1999</v>
      </c>
      <c r="F75" s="160"/>
      <c r="G75" s="160"/>
      <c r="H75" s="160" t="s">
        <v>34</v>
      </c>
      <c r="I75" s="113"/>
    </row>
    <row r="76" spans="1:9" ht="20.100000000000001" customHeight="1" x14ac:dyDescent="0.2">
      <c r="A76" s="114">
        <v>563</v>
      </c>
      <c r="B76" s="125" t="s">
        <v>127</v>
      </c>
      <c r="C76" s="120" t="s">
        <v>129</v>
      </c>
      <c r="D76" s="125" t="s">
        <v>38</v>
      </c>
      <c r="E76" s="160">
        <v>1989</v>
      </c>
      <c r="F76" s="160"/>
      <c r="G76" s="160"/>
      <c r="H76" s="160" t="s">
        <v>34</v>
      </c>
      <c r="I76" s="113"/>
    </row>
    <row r="77" spans="1:9" ht="20.100000000000001" customHeight="1" x14ac:dyDescent="0.2">
      <c r="A77" s="114">
        <v>564</v>
      </c>
      <c r="B77" s="125" t="s">
        <v>303</v>
      </c>
      <c r="C77" s="120" t="s">
        <v>304</v>
      </c>
      <c r="D77" s="125" t="s">
        <v>42</v>
      </c>
      <c r="E77" s="160">
        <v>1980</v>
      </c>
      <c r="F77" s="160"/>
      <c r="G77" s="160" t="s">
        <v>34</v>
      </c>
      <c r="H77" s="160" t="s">
        <v>34</v>
      </c>
      <c r="I77" s="113"/>
    </row>
    <row r="78" spans="1:9" ht="20.100000000000001" customHeight="1" x14ac:dyDescent="0.2">
      <c r="A78" s="114">
        <v>565</v>
      </c>
      <c r="B78" s="125" t="s">
        <v>305</v>
      </c>
      <c r="C78" s="120" t="s">
        <v>122</v>
      </c>
      <c r="D78" s="125" t="s">
        <v>42</v>
      </c>
      <c r="E78" s="160">
        <v>1982</v>
      </c>
      <c r="F78" s="160"/>
      <c r="G78" s="160" t="s">
        <v>34</v>
      </c>
      <c r="H78" s="160" t="s">
        <v>34</v>
      </c>
      <c r="I78" s="113"/>
    </row>
    <row r="79" spans="1:9" ht="20.100000000000001" customHeight="1" x14ac:dyDescent="0.2">
      <c r="A79" s="114">
        <v>566</v>
      </c>
      <c r="B79" s="125" t="s">
        <v>306</v>
      </c>
      <c r="C79" s="120" t="s">
        <v>117</v>
      </c>
      <c r="D79" s="125" t="s">
        <v>42</v>
      </c>
      <c r="E79" s="160">
        <v>1981</v>
      </c>
      <c r="F79" s="160"/>
      <c r="G79" s="160" t="s">
        <v>34</v>
      </c>
      <c r="H79" s="160" t="s">
        <v>34</v>
      </c>
      <c r="I79" s="113"/>
    </row>
    <row r="80" spans="1:9" ht="20.100000000000001" customHeight="1" x14ac:dyDescent="0.2">
      <c r="A80" s="114">
        <v>567</v>
      </c>
      <c r="B80" s="125" t="s">
        <v>307</v>
      </c>
      <c r="C80" s="120" t="s">
        <v>53</v>
      </c>
      <c r="D80" s="125" t="s">
        <v>33</v>
      </c>
      <c r="E80" s="160">
        <v>1969</v>
      </c>
      <c r="F80" s="160"/>
      <c r="G80" s="160" t="s">
        <v>34</v>
      </c>
      <c r="H80" s="160" t="s">
        <v>34</v>
      </c>
      <c r="I80" s="113"/>
    </row>
    <row r="81" spans="1:9" ht="20.100000000000001" customHeight="1" x14ac:dyDescent="0.2">
      <c r="A81" s="114">
        <v>568</v>
      </c>
      <c r="B81" s="125" t="s">
        <v>110</v>
      </c>
      <c r="C81" s="120" t="s">
        <v>111</v>
      </c>
      <c r="D81" s="125" t="s">
        <v>42</v>
      </c>
      <c r="E81" s="160">
        <v>1983</v>
      </c>
      <c r="F81" s="160"/>
      <c r="G81" s="160" t="s">
        <v>34</v>
      </c>
      <c r="H81" s="160" t="s">
        <v>34</v>
      </c>
      <c r="I81" s="113"/>
    </row>
    <row r="82" spans="1:9" ht="20.100000000000001" customHeight="1" x14ac:dyDescent="0.2">
      <c r="A82" s="114">
        <v>569</v>
      </c>
      <c r="B82" s="125" t="s">
        <v>309</v>
      </c>
      <c r="C82" s="120" t="s">
        <v>290</v>
      </c>
      <c r="D82" s="125" t="s">
        <v>35</v>
      </c>
      <c r="E82" s="160">
        <v>1964</v>
      </c>
      <c r="F82" s="160"/>
      <c r="G82" s="160" t="s">
        <v>34</v>
      </c>
      <c r="H82" s="160" t="s">
        <v>34</v>
      </c>
      <c r="I82" s="113"/>
    </row>
    <row r="83" spans="1:9" ht="20.100000000000001" customHeight="1" x14ac:dyDescent="0.2">
      <c r="A83" s="114">
        <v>570</v>
      </c>
      <c r="B83" s="125" t="s">
        <v>118</v>
      </c>
      <c r="C83" s="120" t="s">
        <v>64</v>
      </c>
      <c r="D83" s="125" t="s">
        <v>38</v>
      </c>
      <c r="E83" s="160">
        <v>1981</v>
      </c>
      <c r="F83" s="160"/>
      <c r="G83" s="160" t="s">
        <v>34</v>
      </c>
      <c r="H83" s="160" t="s">
        <v>34</v>
      </c>
      <c r="I83" s="113"/>
    </row>
    <row r="84" spans="1:9" ht="20.100000000000001" customHeight="1" x14ac:dyDescent="0.2">
      <c r="A84" s="114">
        <v>571</v>
      </c>
      <c r="B84" s="125" t="s">
        <v>312</v>
      </c>
      <c r="C84" s="120" t="s">
        <v>84</v>
      </c>
      <c r="D84" s="125" t="s">
        <v>42</v>
      </c>
      <c r="E84" s="160">
        <v>1984</v>
      </c>
      <c r="F84" s="160"/>
      <c r="G84" s="160" t="s">
        <v>34</v>
      </c>
      <c r="H84" s="160" t="s">
        <v>34</v>
      </c>
      <c r="I84" s="113"/>
    </row>
    <row r="85" spans="1:9" ht="20.100000000000001" customHeight="1" x14ac:dyDescent="0.2">
      <c r="A85" s="114">
        <v>572</v>
      </c>
      <c r="B85" s="125" t="s">
        <v>108</v>
      </c>
      <c r="C85" s="120" t="s">
        <v>92</v>
      </c>
      <c r="D85" s="125" t="s">
        <v>38</v>
      </c>
      <c r="E85" s="160">
        <v>1986</v>
      </c>
      <c r="F85" s="160"/>
      <c r="G85" s="160" t="s">
        <v>34</v>
      </c>
      <c r="H85" s="160" t="s">
        <v>34</v>
      </c>
      <c r="I85" s="113"/>
    </row>
    <row r="86" spans="1:9" ht="20.100000000000001" customHeight="1" x14ac:dyDescent="0.2">
      <c r="A86" s="114">
        <v>573</v>
      </c>
      <c r="B86" s="125" t="s">
        <v>337</v>
      </c>
      <c r="C86" s="120" t="s">
        <v>158</v>
      </c>
      <c r="D86" s="125" t="s">
        <v>97</v>
      </c>
      <c r="E86" s="160">
        <v>1976</v>
      </c>
      <c r="F86" s="160"/>
      <c r="G86" s="160"/>
      <c r="H86" s="160"/>
      <c r="I86" s="113"/>
    </row>
    <row r="87" spans="1:9" ht="20.100000000000001" customHeight="1" x14ac:dyDescent="0.2">
      <c r="A87" s="114">
        <v>574</v>
      </c>
      <c r="B87" s="125" t="s">
        <v>656</v>
      </c>
      <c r="C87" s="120" t="s">
        <v>655</v>
      </c>
      <c r="D87" s="125" t="s">
        <v>97</v>
      </c>
      <c r="E87" s="160">
        <v>1971</v>
      </c>
      <c r="F87" s="160"/>
      <c r="G87" s="160"/>
      <c r="H87" s="160"/>
      <c r="I87" s="113"/>
    </row>
    <row r="88" spans="1:9" ht="20.100000000000001" customHeight="1" x14ac:dyDescent="0.2">
      <c r="A88" s="114">
        <v>575</v>
      </c>
      <c r="B88" s="125" t="s">
        <v>397</v>
      </c>
      <c r="C88" s="120" t="s">
        <v>398</v>
      </c>
      <c r="D88" s="125" t="s">
        <v>42</v>
      </c>
      <c r="E88" s="160">
        <v>1983</v>
      </c>
      <c r="F88" s="160"/>
      <c r="G88" s="160" t="s">
        <v>192</v>
      </c>
      <c r="H88" s="160" t="s">
        <v>192</v>
      </c>
      <c r="I88" s="113"/>
    </row>
    <row r="89" spans="1:9" ht="20.100000000000001" customHeight="1" x14ac:dyDescent="0.2">
      <c r="A89" s="114">
        <v>576</v>
      </c>
      <c r="B89" s="125" t="s">
        <v>400</v>
      </c>
      <c r="C89" s="120" t="s">
        <v>117</v>
      </c>
      <c r="D89" s="125" t="s">
        <v>42</v>
      </c>
      <c r="E89" s="160">
        <v>1985</v>
      </c>
      <c r="F89" s="160"/>
      <c r="G89" s="160" t="s">
        <v>192</v>
      </c>
      <c r="H89" s="160" t="s">
        <v>192</v>
      </c>
      <c r="I89" s="113"/>
    </row>
    <row r="90" spans="1:9" ht="20.100000000000001" customHeight="1" x14ac:dyDescent="0.2">
      <c r="A90" s="114">
        <v>577</v>
      </c>
      <c r="B90" s="125" t="s">
        <v>402</v>
      </c>
      <c r="C90" s="120" t="s">
        <v>403</v>
      </c>
      <c r="D90" s="125" t="s">
        <v>42</v>
      </c>
      <c r="E90" s="160">
        <v>1985</v>
      </c>
      <c r="F90" s="160"/>
      <c r="G90" s="160" t="s">
        <v>192</v>
      </c>
      <c r="H90" s="160" t="s">
        <v>192</v>
      </c>
      <c r="I90" s="113"/>
    </row>
    <row r="91" spans="1:9" ht="20.100000000000001" customHeight="1" x14ac:dyDescent="0.2">
      <c r="A91" s="114">
        <v>578</v>
      </c>
      <c r="B91" s="125" t="s">
        <v>405</v>
      </c>
      <c r="C91" s="120" t="s">
        <v>59</v>
      </c>
      <c r="D91" s="125" t="s">
        <v>38</v>
      </c>
      <c r="E91" s="160">
        <v>1985</v>
      </c>
      <c r="F91" s="160"/>
      <c r="G91" s="160" t="s">
        <v>192</v>
      </c>
      <c r="H91" s="160" t="s">
        <v>192</v>
      </c>
      <c r="I91" s="113"/>
    </row>
    <row r="92" spans="1:9" ht="20.100000000000001" customHeight="1" x14ac:dyDescent="0.2">
      <c r="A92" s="114">
        <v>579</v>
      </c>
      <c r="B92" s="125" t="s">
        <v>107</v>
      </c>
      <c r="C92" s="120" t="s">
        <v>120</v>
      </c>
      <c r="D92" s="125" t="s">
        <v>38</v>
      </c>
      <c r="E92" s="160">
        <v>1987</v>
      </c>
      <c r="F92" s="160"/>
      <c r="G92" s="160" t="s">
        <v>192</v>
      </c>
      <c r="H92" s="160" t="s">
        <v>192</v>
      </c>
      <c r="I92" s="113"/>
    </row>
    <row r="93" spans="1:9" ht="20.100000000000001" customHeight="1" x14ac:dyDescent="0.2">
      <c r="A93" s="114">
        <v>580</v>
      </c>
      <c r="B93" s="125" t="s">
        <v>408</v>
      </c>
      <c r="C93" s="120" t="s">
        <v>409</v>
      </c>
      <c r="D93" s="125" t="s">
        <v>35</v>
      </c>
      <c r="E93" s="160">
        <v>1966</v>
      </c>
      <c r="F93" s="160"/>
      <c r="G93" s="160" t="s">
        <v>192</v>
      </c>
      <c r="H93" s="160" t="s">
        <v>192</v>
      </c>
      <c r="I93" s="113"/>
    </row>
    <row r="94" spans="1:9" ht="20.100000000000001" customHeight="1" x14ac:dyDescent="0.2">
      <c r="A94" s="114">
        <v>581</v>
      </c>
      <c r="B94" s="125" t="s">
        <v>411</v>
      </c>
      <c r="C94" s="120" t="s">
        <v>412</v>
      </c>
      <c r="D94" s="125" t="s">
        <v>97</v>
      </c>
      <c r="E94" s="160">
        <v>1977</v>
      </c>
      <c r="F94" s="160"/>
      <c r="G94" s="160" t="s">
        <v>192</v>
      </c>
      <c r="H94" s="160" t="s">
        <v>192</v>
      </c>
      <c r="I94" s="113"/>
    </row>
    <row r="95" spans="1:9" ht="20.100000000000001" customHeight="1" x14ac:dyDescent="0.2">
      <c r="A95" s="114">
        <v>582</v>
      </c>
      <c r="B95" s="125" t="s">
        <v>414</v>
      </c>
      <c r="C95" s="120" t="s">
        <v>52</v>
      </c>
      <c r="D95" s="125" t="s">
        <v>38</v>
      </c>
      <c r="E95" s="160">
        <v>1978</v>
      </c>
      <c r="F95" s="160"/>
      <c r="G95" s="160" t="s">
        <v>192</v>
      </c>
      <c r="H95" s="160" t="s">
        <v>192</v>
      </c>
      <c r="I95" s="113"/>
    </row>
    <row r="96" spans="1:9" ht="20.100000000000001" customHeight="1" x14ac:dyDescent="0.2">
      <c r="A96" s="114">
        <v>583</v>
      </c>
      <c r="B96" s="125" t="s">
        <v>414</v>
      </c>
      <c r="C96" s="120" t="s">
        <v>416</v>
      </c>
      <c r="D96" s="125" t="s">
        <v>42</v>
      </c>
      <c r="E96" s="160">
        <v>1980</v>
      </c>
      <c r="F96" s="160"/>
      <c r="G96" s="160" t="s">
        <v>192</v>
      </c>
      <c r="H96" s="160" t="s">
        <v>192</v>
      </c>
      <c r="I96" s="113"/>
    </row>
    <row r="97" spans="1:9" ht="20.100000000000001" customHeight="1" x14ac:dyDescent="0.2">
      <c r="A97" s="114">
        <v>584</v>
      </c>
      <c r="B97" s="125" t="s">
        <v>417</v>
      </c>
      <c r="C97" s="120" t="s">
        <v>418</v>
      </c>
      <c r="D97" s="125" t="s">
        <v>42</v>
      </c>
      <c r="E97" s="160">
        <v>1986</v>
      </c>
      <c r="F97" s="160"/>
      <c r="G97" s="160" t="s">
        <v>192</v>
      </c>
      <c r="H97" s="160" t="s">
        <v>192</v>
      </c>
      <c r="I97" s="113"/>
    </row>
    <row r="98" spans="1:9" ht="20.100000000000001" customHeight="1" x14ac:dyDescent="0.2">
      <c r="A98" s="114">
        <v>585</v>
      </c>
      <c r="B98" s="125" t="s">
        <v>420</v>
      </c>
      <c r="C98" s="120" t="s">
        <v>112</v>
      </c>
      <c r="D98" s="125" t="s">
        <v>42</v>
      </c>
      <c r="E98" s="160">
        <v>1985</v>
      </c>
      <c r="F98" s="160"/>
      <c r="G98" s="160" t="s">
        <v>192</v>
      </c>
      <c r="H98" s="160" t="s">
        <v>192</v>
      </c>
      <c r="I98" s="113"/>
    </row>
    <row r="99" spans="1:9" ht="20.100000000000001" customHeight="1" x14ac:dyDescent="0.2">
      <c r="A99" s="114">
        <v>586</v>
      </c>
      <c r="B99" s="125" t="s">
        <v>422</v>
      </c>
      <c r="C99" s="120" t="s">
        <v>423</v>
      </c>
      <c r="D99" s="125" t="s">
        <v>33</v>
      </c>
      <c r="E99" s="160">
        <v>1977</v>
      </c>
      <c r="F99" s="160"/>
      <c r="G99" s="160" t="s">
        <v>192</v>
      </c>
      <c r="H99" s="160" t="s">
        <v>192</v>
      </c>
      <c r="I99" s="113"/>
    </row>
    <row r="100" spans="1:9" ht="20.100000000000001" customHeight="1" x14ac:dyDescent="0.2">
      <c r="A100" s="114">
        <v>587</v>
      </c>
      <c r="B100" s="125" t="s">
        <v>54</v>
      </c>
      <c r="C100" s="120" t="s">
        <v>64</v>
      </c>
      <c r="D100" s="125" t="s">
        <v>38</v>
      </c>
      <c r="E100" s="160">
        <v>1993</v>
      </c>
      <c r="F100" s="160"/>
      <c r="G100" s="160" t="s">
        <v>192</v>
      </c>
      <c r="H100" s="160" t="s">
        <v>192</v>
      </c>
      <c r="I100" s="113"/>
    </row>
    <row r="101" spans="1:9" ht="20.100000000000001" customHeight="1" x14ac:dyDescent="0.2">
      <c r="A101" s="114">
        <v>588</v>
      </c>
      <c r="B101" s="125" t="s">
        <v>405</v>
      </c>
      <c r="C101" s="120" t="s">
        <v>426</v>
      </c>
      <c r="D101" s="125" t="s">
        <v>141</v>
      </c>
      <c r="E101" s="160">
        <v>1996</v>
      </c>
      <c r="F101" s="160"/>
      <c r="G101" s="160" t="s">
        <v>192</v>
      </c>
      <c r="H101" s="160" t="s">
        <v>192</v>
      </c>
      <c r="I101" s="113"/>
    </row>
    <row r="102" spans="1:9" ht="20.100000000000001" customHeight="1" x14ac:dyDescent="0.2">
      <c r="A102" s="114">
        <v>589</v>
      </c>
      <c r="B102" s="125" t="s">
        <v>428</v>
      </c>
      <c r="C102" s="120" t="s">
        <v>122</v>
      </c>
      <c r="D102" s="125" t="s">
        <v>97</v>
      </c>
      <c r="E102" s="160">
        <v>1972</v>
      </c>
      <c r="F102" s="160"/>
      <c r="G102" s="160" t="s">
        <v>192</v>
      </c>
      <c r="H102" s="160" t="s">
        <v>192</v>
      </c>
      <c r="I102" s="113"/>
    </row>
    <row r="103" spans="1:9" ht="20.100000000000001" customHeight="1" x14ac:dyDescent="0.2">
      <c r="A103" s="114">
        <v>590</v>
      </c>
      <c r="B103" s="125" t="s">
        <v>428</v>
      </c>
      <c r="C103" s="120" t="s">
        <v>430</v>
      </c>
      <c r="D103" s="125" t="s">
        <v>664</v>
      </c>
      <c r="E103" s="160">
        <v>2001</v>
      </c>
      <c r="F103" s="160"/>
      <c r="G103" s="160" t="s">
        <v>192</v>
      </c>
      <c r="H103" s="160" t="s">
        <v>192</v>
      </c>
      <c r="I103" s="113"/>
    </row>
    <row r="104" spans="1:9" ht="20.100000000000001" customHeight="1" x14ac:dyDescent="0.2">
      <c r="A104" s="114">
        <v>591</v>
      </c>
      <c r="B104" s="125" t="s">
        <v>125</v>
      </c>
      <c r="C104" s="120" t="s">
        <v>126</v>
      </c>
      <c r="D104" s="125" t="s">
        <v>50</v>
      </c>
      <c r="E104" s="160">
        <v>1997</v>
      </c>
      <c r="F104" s="160"/>
      <c r="G104" s="160" t="s">
        <v>192</v>
      </c>
      <c r="H104" s="160" t="s">
        <v>192</v>
      </c>
      <c r="I104" s="113"/>
    </row>
    <row r="105" spans="1:9" ht="20.100000000000001" customHeight="1" x14ac:dyDescent="0.2">
      <c r="A105" s="114">
        <v>592</v>
      </c>
      <c r="B105" s="125" t="s">
        <v>123</v>
      </c>
      <c r="C105" s="120" t="s">
        <v>124</v>
      </c>
      <c r="D105" s="125" t="s">
        <v>141</v>
      </c>
      <c r="E105" s="160">
        <v>1997</v>
      </c>
      <c r="F105" s="160"/>
      <c r="G105" s="160" t="s">
        <v>192</v>
      </c>
      <c r="H105" s="160" t="s">
        <v>192</v>
      </c>
      <c r="I105" s="113"/>
    </row>
    <row r="106" spans="1:9" ht="20.100000000000001" customHeight="1" x14ac:dyDescent="0.2">
      <c r="A106" s="114">
        <v>593</v>
      </c>
      <c r="B106" s="125" t="s">
        <v>433</v>
      </c>
      <c r="C106" s="120" t="s">
        <v>434</v>
      </c>
      <c r="D106" s="125" t="s">
        <v>113</v>
      </c>
      <c r="E106" s="160">
        <v>1999</v>
      </c>
      <c r="F106" s="160"/>
      <c r="G106" s="160" t="s">
        <v>192</v>
      </c>
      <c r="H106" s="160" t="s">
        <v>192</v>
      </c>
      <c r="I106" s="113"/>
    </row>
    <row r="107" spans="1:9" ht="20.100000000000001" customHeight="1" x14ac:dyDescent="0.2">
      <c r="A107" s="114">
        <v>594</v>
      </c>
      <c r="B107" s="125" t="s">
        <v>436</v>
      </c>
      <c r="C107" s="120" t="s">
        <v>437</v>
      </c>
      <c r="D107" s="125" t="s">
        <v>42</v>
      </c>
      <c r="E107" s="160">
        <v>1979</v>
      </c>
      <c r="F107" s="160"/>
      <c r="G107" s="160" t="s">
        <v>192</v>
      </c>
      <c r="H107" s="160" t="s">
        <v>192</v>
      </c>
      <c r="I107" s="113"/>
    </row>
    <row r="108" spans="1:9" ht="20.100000000000001" customHeight="1" x14ac:dyDescent="0.2">
      <c r="A108" s="114">
        <v>595</v>
      </c>
      <c r="B108" s="125" t="s">
        <v>104</v>
      </c>
      <c r="C108" s="120" t="s">
        <v>140</v>
      </c>
      <c r="D108" s="125" t="s">
        <v>35</v>
      </c>
      <c r="E108" s="160">
        <v>1960</v>
      </c>
      <c r="F108" s="160"/>
      <c r="G108" s="160" t="s">
        <v>192</v>
      </c>
      <c r="H108" s="160" t="s">
        <v>192</v>
      </c>
      <c r="I108" s="113"/>
    </row>
    <row r="109" spans="1:9" ht="20.100000000000001" customHeight="1" x14ac:dyDescent="0.2">
      <c r="A109" s="114">
        <v>596</v>
      </c>
      <c r="B109" s="125" t="s">
        <v>440</v>
      </c>
      <c r="C109" s="120" t="s">
        <v>441</v>
      </c>
      <c r="D109" s="125" t="s">
        <v>664</v>
      </c>
      <c r="E109" s="160">
        <v>2001</v>
      </c>
      <c r="F109" s="160"/>
      <c r="G109" s="160" t="s">
        <v>192</v>
      </c>
      <c r="H109" s="160" t="s">
        <v>192</v>
      </c>
      <c r="I109" s="113"/>
    </row>
    <row r="110" spans="1:9" ht="20.100000000000001" customHeight="1" x14ac:dyDescent="0.2">
      <c r="A110" s="114">
        <v>597</v>
      </c>
      <c r="B110" s="125" t="s">
        <v>440</v>
      </c>
      <c r="C110" s="120" t="s">
        <v>443</v>
      </c>
      <c r="D110" s="125" t="s">
        <v>97</v>
      </c>
      <c r="E110" s="160">
        <v>1971</v>
      </c>
      <c r="F110" s="160"/>
      <c r="G110" s="160" t="s">
        <v>192</v>
      </c>
      <c r="H110" s="160" t="s">
        <v>192</v>
      </c>
      <c r="I110" s="113"/>
    </row>
    <row r="111" spans="1:9" ht="20.100000000000001" customHeight="1" x14ac:dyDescent="0.2">
      <c r="A111" s="114">
        <v>598</v>
      </c>
      <c r="B111" s="125" t="s">
        <v>137</v>
      </c>
      <c r="C111" s="120" t="s">
        <v>138</v>
      </c>
      <c r="D111" s="125" t="s">
        <v>35</v>
      </c>
      <c r="E111" s="160">
        <v>1958</v>
      </c>
      <c r="F111" s="160"/>
      <c r="G111" s="160" t="s">
        <v>192</v>
      </c>
      <c r="H111" s="160" t="s">
        <v>192</v>
      </c>
      <c r="I111" s="113"/>
    </row>
    <row r="112" spans="1:9" ht="20.100000000000001" customHeight="1" x14ac:dyDescent="0.2">
      <c r="A112" s="114">
        <v>599</v>
      </c>
      <c r="B112" s="125" t="s">
        <v>445</v>
      </c>
      <c r="C112" s="120" t="s">
        <v>45</v>
      </c>
      <c r="D112" s="125" t="s">
        <v>33</v>
      </c>
      <c r="E112" s="160">
        <v>1973</v>
      </c>
      <c r="F112" s="160"/>
      <c r="G112" s="160" t="s">
        <v>192</v>
      </c>
      <c r="H112" s="160" t="s">
        <v>192</v>
      </c>
      <c r="I112" s="113"/>
    </row>
    <row r="113" spans="1:9" ht="20.100000000000001" customHeight="1" x14ac:dyDescent="0.2">
      <c r="A113" s="114">
        <v>600</v>
      </c>
      <c r="B113" s="125" t="s">
        <v>445</v>
      </c>
      <c r="C113" s="120" t="s">
        <v>121</v>
      </c>
      <c r="D113" s="125" t="s">
        <v>42</v>
      </c>
      <c r="E113" s="160">
        <v>1978</v>
      </c>
      <c r="F113" s="160"/>
      <c r="G113" s="160" t="s">
        <v>192</v>
      </c>
      <c r="H113" s="160" t="s">
        <v>192</v>
      </c>
      <c r="I113" s="113"/>
    </row>
    <row r="114" spans="1:9" ht="20.100000000000001" customHeight="1" x14ac:dyDescent="0.2">
      <c r="A114" s="114">
        <v>601</v>
      </c>
      <c r="B114" s="125" t="s">
        <v>448</v>
      </c>
      <c r="C114" s="120" t="s">
        <v>51</v>
      </c>
      <c r="D114" s="125" t="s">
        <v>33</v>
      </c>
      <c r="E114" s="160">
        <v>1972</v>
      </c>
      <c r="F114" s="160">
        <v>1735668</v>
      </c>
      <c r="G114" s="160" t="s">
        <v>192</v>
      </c>
      <c r="H114" s="160" t="s">
        <v>192</v>
      </c>
      <c r="I114" s="113"/>
    </row>
    <row r="115" spans="1:9" ht="20.100000000000001" customHeight="1" x14ac:dyDescent="0.2">
      <c r="A115" s="114">
        <v>602</v>
      </c>
      <c r="B115" s="125" t="s">
        <v>448</v>
      </c>
      <c r="C115" s="120" t="s">
        <v>450</v>
      </c>
      <c r="D115" s="125" t="s">
        <v>266</v>
      </c>
      <c r="E115" s="160">
        <v>2000</v>
      </c>
      <c r="F115" s="160"/>
      <c r="G115" s="160" t="s">
        <v>192</v>
      </c>
      <c r="H115" s="160" t="s">
        <v>192</v>
      </c>
      <c r="I115" s="113"/>
    </row>
    <row r="116" spans="1:9" ht="20.100000000000001" customHeight="1" x14ac:dyDescent="0.2">
      <c r="A116" s="114">
        <v>603</v>
      </c>
      <c r="B116" s="125" t="s">
        <v>451</v>
      </c>
      <c r="C116" s="120" t="s">
        <v>452</v>
      </c>
      <c r="D116" s="125" t="s">
        <v>33</v>
      </c>
      <c r="E116" s="160">
        <v>1972</v>
      </c>
      <c r="F116" s="160" t="s">
        <v>453</v>
      </c>
      <c r="G116" s="160" t="s">
        <v>192</v>
      </c>
      <c r="H116" s="160" t="s">
        <v>192</v>
      </c>
      <c r="I116" s="113"/>
    </row>
    <row r="117" spans="1:9" ht="20.100000000000001" customHeight="1" x14ac:dyDescent="0.2">
      <c r="A117" s="114">
        <v>604</v>
      </c>
      <c r="B117" s="125" t="s">
        <v>451</v>
      </c>
      <c r="C117" s="120" t="s">
        <v>455</v>
      </c>
      <c r="D117" s="125" t="s">
        <v>664</v>
      </c>
      <c r="E117" s="160">
        <v>2000</v>
      </c>
      <c r="F117" s="160" t="s">
        <v>456</v>
      </c>
      <c r="G117" s="160" t="s">
        <v>192</v>
      </c>
      <c r="H117" s="160" t="s">
        <v>192</v>
      </c>
      <c r="I117" s="113"/>
    </row>
    <row r="118" spans="1:9" ht="20.100000000000001" customHeight="1" x14ac:dyDescent="0.2">
      <c r="A118" s="114">
        <v>605</v>
      </c>
      <c r="B118" s="125" t="s">
        <v>451</v>
      </c>
      <c r="C118" s="120" t="s">
        <v>109</v>
      </c>
      <c r="D118" s="125" t="s">
        <v>97</v>
      </c>
      <c r="E118" s="160">
        <v>1973</v>
      </c>
      <c r="F118" s="160"/>
      <c r="G118" s="160" t="s">
        <v>192</v>
      </c>
      <c r="H118" s="160" t="s">
        <v>192</v>
      </c>
      <c r="I118" s="113"/>
    </row>
    <row r="119" spans="1:9" ht="20.100000000000001" customHeight="1" x14ac:dyDescent="0.2">
      <c r="A119" s="114">
        <v>606</v>
      </c>
      <c r="B119" s="125" t="s">
        <v>125</v>
      </c>
      <c r="C119" s="120" t="s">
        <v>37</v>
      </c>
      <c r="D119" s="125" t="s">
        <v>38</v>
      </c>
      <c r="E119" s="160">
        <v>1991</v>
      </c>
      <c r="F119" s="160"/>
      <c r="G119" s="160" t="s">
        <v>192</v>
      </c>
      <c r="H119" s="160" t="s">
        <v>192</v>
      </c>
      <c r="I119" s="113"/>
    </row>
    <row r="120" spans="1:9" ht="20.100000000000001" customHeight="1" x14ac:dyDescent="0.2">
      <c r="A120" s="114">
        <v>607</v>
      </c>
      <c r="B120" s="125" t="s">
        <v>458</v>
      </c>
      <c r="C120" s="120" t="s">
        <v>459</v>
      </c>
      <c r="D120" s="125" t="s">
        <v>49</v>
      </c>
      <c r="E120" s="160">
        <v>1966</v>
      </c>
      <c r="F120" s="160"/>
      <c r="G120" s="160" t="s">
        <v>192</v>
      </c>
      <c r="H120" s="160" t="s">
        <v>192</v>
      </c>
      <c r="I120" s="113"/>
    </row>
    <row r="121" spans="1:9" ht="20.100000000000001" customHeight="1" x14ac:dyDescent="0.2">
      <c r="A121" s="114">
        <v>608</v>
      </c>
      <c r="B121" s="125" t="s">
        <v>461</v>
      </c>
      <c r="C121" s="120" t="s">
        <v>64</v>
      </c>
      <c r="D121" s="125" t="s">
        <v>50</v>
      </c>
      <c r="E121" s="160">
        <v>1996</v>
      </c>
      <c r="F121" s="160"/>
      <c r="G121" s="160" t="s">
        <v>192</v>
      </c>
      <c r="H121" s="160" t="s">
        <v>192</v>
      </c>
      <c r="I121" s="113"/>
    </row>
    <row r="122" spans="1:9" ht="20.100000000000001" customHeight="1" x14ac:dyDescent="0.2">
      <c r="A122" s="114">
        <v>609</v>
      </c>
      <c r="B122" s="125" t="s">
        <v>463</v>
      </c>
      <c r="C122" s="120" t="s">
        <v>464</v>
      </c>
      <c r="D122" s="125" t="s">
        <v>113</v>
      </c>
      <c r="E122" s="160">
        <v>1998</v>
      </c>
      <c r="F122" s="160"/>
      <c r="G122" s="160" t="s">
        <v>192</v>
      </c>
      <c r="H122" s="160" t="s">
        <v>192</v>
      </c>
      <c r="I122" s="113"/>
    </row>
    <row r="123" spans="1:9" ht="20.100000000000001" customHeight="1" x14ac:dyDescent="0.2">
      <c r="A123" s="114">
        <v>610</v>
      </c>
      <c r="B123" s="125" t="s">
        <v>465</v>
      </c>
      <c r="C123" s="120" t="s">
        <v>55</v>
      </c>
      <c r="D123" s="125" t="s">
        <v>33</v>
      </c>
      <c r="E123" s="160">
        <v>1977</v>
      </c>
      <c r="F123" s="160"/>
      <c r="G123" s="160" t="s">
        <v>192</v>
      </c>
      <c r="H123" s="160" t="s">
        <v>192</v>
      </c>
      <c r="I123" s="113"/>
    </row>
    <row r="124" spans="1:9" ht="20.100000000000001" customHeight="1" x14ac:dyDescent="0.2">
      <c r="A124" s="114">
        <v>611</v>
      </c>
      <c r="B124" s="125" t="s">
        <v>467</v>
      </c>
      <c r="C124" s="120" t="s">
        <v>37</v>
      </c>
      <c r="D124" s="125" t="s">
        <v>38</v>
      </c>
      <c r="E124" s="160">
        <v>1988</v>
      </c>
      <c r="F124" s="160"/>
      <c r="G124" s="160" t="s">
        <v>192</v>
      </c>
      <c r="H124" s="160" t="s">
        <v>192</v>
      </c>
      <c r="I124" s="113"/>
    </row>
    <row r="125" spans="1:9" ht="20.100000000000001" customHeight="1" x14ac:dyDescent="0.2">
      <c r="A125" s="114">
        <v>612</v>
      </c>
      <c r="B125" s="125" t="s">
        <v>469</v>
      </c>
      <c r="C125" s="120" t="s">
        <v>470</v>
      </c>
      <c r="D125" s="125" t="s">
        <v>38</v>
      </c>
      <c r="E125" s="160">
        <v>1991</v>
      </c>
      <c r="F125" s="160"/>
      <c r="G125" s="160" t="s">
        <v>192</v>
      </c>
      <c r="H125" s="160" t="s">
        <v>192</v>
      </c>
      <c r="I125" s="113"/>
    </row>
    <row r="126" spans="1:9" ht="20.100000000000001" customHeight="1" x14ac:dyDescent="0.2">
      <c r="A126" s="114">
        <v>613</v>
      </c>
      <c r="B126" s="125" t="s">
        <v>472</v>
      </c>
      <c r="C126" s="120" t="s">
        <v>473</v>
      </c>
      <c r="D126" s="125" t="s">
        <v>42</v>
      </c>
      <c r="E126" s="160">
        <v>1988</v>
      </c>
      <c r="F126" s="160"/>
      <c r="G126" s="160" t="s">
        <v>192</v>
      </c>
      <c r="H126" s="160" t="s">
        <v>192</v>
      </c>
      <c r="I126" s="113"/>
    </row>
    <row r="127" spans="1:9" ht="20.100000000000001" customHeight="1" x14ac:dyDescent="0.2">
      <c r="A127" s="114">
        <v>614</v>
      </c>
      <c r="B127" s="125" t="s">
        <v>475</v>
      </c>
      <c r="C127" s="120" t="s">
        <v>476</v>
      </c>
      <c r="D127" s="125" t="s">
        <v>63</v>
      </c>
      <c r="E127" s="160">
        <v>1948</v>
      </c>
      <c r="F127" s="160">
        <v>434934</v>
      </c>
      <c r="G127" s="160" t="s">
        <v>192</v>
      </c>
      <c r="H127" s="160" t="s">
        <v>192</v>
      </c>
      <c r="I127" s="113"/>
    </row>
    <row r="128" spans="1:9" ht="20.100000000000001" customHeight="1" x14ac:dyDescent="0.2">
      <c r="A128" s="114">
        <v>615</v>
      </c>
      <c r="B128" s="125" t="s">
        <v>478</v>
      </c>
      <c r="C128" s="120" t="s">
        <v>479</v>
      </c>
      <c r="D128" s="125" t="s">
        <v>42</v>
      </c>
      <c r="E128" s="160">
        <v>1983</v>
      </c>
      <c r="F128" s="160"/>
      <c r="G128" s="160" t="s">
        <v>192</v>
      </c>
      <c r="H128" s="160" t="s">
        <v>192</v>
      </c>
      <c r="I128" s="113"/>
    </row>
    <row r="129" spans="1:9" ht="20.100000000000001" customHeight="1" x14ac:dyDescent="0.2">
      <c r="A129" s="114">
        <v>616</v>
      </c>
      <c r="B129" s="125" t="s">
        <v>481</v>
      </c>
      <c r="C129" s="120" t="s">
        <v>357</v>
      </c>
      <c r="D129" s="125" t="s">
        <v>97</v>
      </c>
      <c r="E129" s="160">
        <v>1977</v>
      </c>
      <c r="F129" s="160"/>
      <c r="G129" s="160" t="s">
        <v>192</v>
      </c>
      <c r="H129" s="160" t="s">
        <v>192</v>
      </c>
      <c r="I129" s="113"/>
    </row>
    <row r="130" spans="1:9" ht="20.100000000000001" customHeight="1" x14ac:dyDescent="0.2">
      <c r="A130" s="114">
        <v>617</v>
      </c>
      <c r="B130" s="125" t="s">
        <v>483</v>
      </c>
      <c r="C130" s="120" t="s">
        <v>82</v>
      </c>
      <c r="D130" s="125" t="s">
        <v>38</v>
      </c>
      <c r="E130" s="160">
        <v>1985</v>
      </c>
      <c r="F130" s="160"/>
      <c r="G130" s="160" t="s">
        <v>192</v>
      </c>
      <c r="H130" s="160" t="s">
        <v>192</v>
      </c>
      <c r="I130" s="113"/>
    </row>
    <row r="131" spans="1:9" ht="20.100000000000001" customHeight="1" x14ac:dyDescent="0.2">
      <c r="A131" s="114">
        <v>618</v>
      </c>
      <c r="B131" s="125" t="s">
        <v>135</v>
      </c>
      <c r="C131" s="120" t="s">
        <v>139</v>
      </c>
      <c r="D131" s="125" t="s">
        <v>42</v>
      </c>
      <c r="E131" s="160">
        <v>1979</v>
      </c>
      <c r="F131" s="160"/>
      <c r="G131" s="160" t="s">
        <v>192</v>
      </c>
      <c r="H131" s="160" t="s">
        <v>192</v>
      </c>
      <c r="I131" s="113"/>
    </row>
    <row r="132" spans="1:9" ht="20.100000000000001" customHeight="1" x14ac:dyDescent="0.2">
      <c r="A132" s="114">
        <v>619</v>
      </c>
      <c r="B132" s="125" t="s">
        <v>486</v>
      </c>
      <c r="C132" s="120" t="s">
        <v>111</v>
      </c>
      <c r="D132" s="125" t="s">
        <v>42</v>
      </c>
      <c r="E132" s="160">
        <v>1978</v>
      </c>
      <c r="F132" s="160"/>
      <c r="G132" s="160" t="s">
        <v>192</v>
      </c>
      <c r="H132" s="160" t="s">
        <v>192</v>
      </c>
      <c r="I132" s="113"/>
    </row>
    <row r="133" spans="1:9" ht="20.100000000000001" customHeight="1" x14ac:dyDescent="0.2">
      <c r="A133" s="114">
        <v>620</v>
      </c>
      <c r="B133" s="125" t="s">
        <v>133</v>
      </c>
      <c r="C133" s="120" t="s">
        <v>134</v>
      </c>
      <c r="D133" s="125" t="s">
        <v>38</v>
      </c>
      <c r="E133" s="160">
        <v>1990</v>
      </c>
      <c r="F133" s="160"/>
      <c r="G133" s="160" t="s">
        <v>192</v>
      </c>
      <c r="H133" s="160" t="s">
        <v>192</v>
      </c>
      <c r="I133" s="120"/>
    </row>
    <row r="134" spans="1:9" ht="20.100000000000001" customHeight="1" x14ac:dyDescent="0.2">
      <c r="A134" s="114">
        <v>621</v>
      </c>
      <c r="B134" s="125" t="s">
        <v>131</v>
      </c>
      <c r="C134" s="120" t="s">
        <v>132</v>
      </c>
      <c r="D134" s="125" t="s">
        <v>38</v>
      </c>
      <c r="E134" s="160">
        <v>1990</v>
      </c>
      <c r="F134" s="160"/>
      <c r="G134" s="160" t="s">
        <v>192</v>
      </c>
      <c r="H134" s="160" t="s">
        <v>192</v>
      </c>
      <c r="I134" s="157"/>
    </row>
    <row r="135" spans="1:9" ht="20.100000000000001" customHeight="1" x14ac:dyDescent="0.2">
      <c r="A135" s="114">
        <v>622</v>
      </c>
      <c r="B135" s="125" t="s">
        <v>490</v>
      </c>
      <c r="C135" s="120" t="s">
        <v>52</v>
      </c>
      <c r="D135" s="125" t="s">
        <v>38</v>
      </c>
      <c r="E135" s="160">
        <v>1978</v>
      </c>
      <c r="F135" s="160"/>
      <c r="G135" s="160" t="s">
        <v>192</v>
      </c>
      <c r="H135" s="160" t="s">
        <v>192</v>
      </c>
      <c r="I135" s="157"/>
    </row>
    <row r="136" spans="1:9" ht="20.100000000000001" customHeight="1" x14ac:dyDescent="0.2">
      <c r="A136" s="114">
        <v>623</v>
      </c>
      <c r="B136" s="125" t="s">
        <v>492</v>
      </c>
      <c r="C136" s="120" t="s">
        <v>493</v>
      </c>
      <c r="D136" s="125" t="s">
        <v>33</v>
      </c>
      <c r="E136" s="160">
        <v>1975</v>
      </c>
      <c r="F136" s="160"/>
      <c r="G136" s="160" t="s">
        <v>192</v>
      </c>
      <c r="H136" s="160" t="s">
        <v>192</v>
      </c>
      <c r="I136" s="157"/>
    </row>
    <row r="137" spans="1:9" ht="20.100000000000001" customHeight="1" x14ac:dyDescent="0.2">
      <c r="A137" s="114">
        <v>624</v>
      </c>
      <c r="B137" s="125" t="s">
        <v>495</v>
      </c>
      <c r="C137" s="120" t="s">
        <v>121</v>
      </c>
      <c r="D137" s="125" t="s">
        <v>42</v>
      </c>
      <c r="E137" s="160">
        <v>1980</v>
      </c>
      <c r="F137" s="160"/>
      <c r="G137" s="160" t="s">
        <v>192</v>
      </c>
      <c r="H137" s="160" t="s">
        <v>192</v>
      </c>
      <c r="I137" s="157"/>
    </row>
    <row r="138" spans="1:9" ht="20.100000000000001" customHeight="1" x14ac:dyDescent="0.2">
      <c r="A138" s="114">
        <v>625</v>
      </c>
      <c r="B138" s="125" t="s">
        <v>496</v>
      </c>
      <c r="C138" s="120" t="s">
        <v>497</v>
      </c>
      <c r="D138" s="125" t="s">
        <v>42</v>
      </c>
      <c r="E138" s="160">
        <v>1983</v>
      </c>
      <c r="F138" s="160"/>
      <c r="G138" s="160" t="s">
        <v>192</v>
      </c>
      <c r="H138" s="160" t="s">
        <v>192</v>
      </c>
      <c r="I138" s="157"/>
    </row>
    <row r="139" spans="1:9" ht="20.100000000000001" customHeight="1" x14ac:dyDescent="0.2">
      <c r="A139" s="114">
        <v>626</v>
      </c>
      <c r="B139" s="125" t="s">
        <v>499</v>
      </c>
      <c r="C139" s="120" t="s">
        <v>500</v>
      </c>
      <c r="D139" s="125" t="s">
        <v>33</v>
      </c>
      <c r="E139" s="160">
        <v>1977</v>
      </c>
      <c r="F139" s="160"/>
      <c r="G139" s="160" t="s">
        <v>192</v>
      </c>
      <c r="H139" s="160" t="s">
        <v>192</v>
      </c>
      <c r="I139" s="157"/>
    </row>
    <row r="140" spans="1:9" ht="20.100000000000001" customHeight="1" x14ac:dyDescent="0.2">
      <c r="A140" s="114">
        <v>627</v>
      </c>
      <c r="B140" s="125" t="s">
        <v>502</v>
      </c>
      <c r="C140" s="120" t="s">
        <v>52</v>
      </c>
      <c r="D140" s="125" t="s">
        <v>38</v>
      </c>
      <c r="E140" s="160">
        <v>1979</v>
      </c>
      <c r="F140" s="160">
        <v>1881183</v>
      </c>
      <c r="G140" s="160" t="s">
        <v>192</v>
      </c>
      <c r="H140" s="160" t="s">
        <v>192</v>
      </c>
      <c r="I140" s="157"/>
    </row>
    <row r="141" spans="1:9" ht="20.100000000000001" customHeight="1" x14ac:dyDescent="0.2">
      <c r="A141" s="114">
        <v>628</v>
      </c>
      <c r="B141" s="125" t="s">
        <v>504</v>
      </c>
      <c r="C141" s="120" t="s">
        <v>255</v>
      </c>
      <c r="D141" s="125" t="s">
        <v>665</v>
      </c>
      <c r="E141" s="160">
        <v>1999</v>
      </c>
      <c r="F141" s="160">
        <v>1563865</v>
      </c>
      <c r="G141" s="160" t="s">
        <v>192</v>
      </c>
      <c r="H141" s="160" t="s">
        <v>192</v>
      </c>
      <c r="I141" s="157"/>
    </row>
    <row r="142" spans="1:9" ht="20.100000000000001" customHeight="1" x14ac:dyDescent="0.2">
      <c r="A142" s="114">
        <v>629</v>
      </c>
      <c r="B142" s="125" t="s">
        <v>504</v>
      </c>
      <c r="C142" s="120" t="s">
        <v>39</v>
      </c>
      <c r="D142" s="125" t="s">
        <v>33</v>
      </c>
      <c r="E142" s="160">
        <v>1968</v>
      </c>
      <c r="F142" s="160">
        <v>1536312</v>
      </c>
      <c r="G142" s="160" t="s">
        <v>192</v>
      </c>
      <c r="H142" s="160" t="s">
        <v>192</v>
      </c>
      <c r="I142" s="157"/>
    </row>
    <row r="143" spans="1:9" ht="20.100000000000001" customHeight="1" x14ac:dyDescent="0.2">
      <c r="A143" s="114">
        <v>630</v>
      </c>
      <c r="B143" s="125" t="s">
        <v>506</v>
      </c>
      <c r="C143" s="120" t="s">
        <v>507</v>
      </c>
      <c r="D143" s="125" t="s">
        <v>38</v>
      </c>
      <c r="E143" s="160">
        <v>1986</v>
      </c>
      <c r="F143" s="160"/>
      <c r="G143" s="160" t="s">
        <v>192</v>
      </c>
      <c r="H143" s="160" t="s">
        <v>192</v>
      </c>
      <c r="I143" s="157"/>
    </row>
    <row r="144" spans="1:9" ht="20.100000000000001" customHeight="1" x14ac:dyDescent="0.2">
      <c r="A144" s="114">
        <v>631</v>
      </c>
      <c r="B144" s="125" t="s">
        <v>509</v>
      </c>
      <c r="C144" s="120" t="s">
        <v>510</v>
      </c>
      <c r="D144" s="125" t="s">
        <v>35</v>
      </c>
      <c r="E144" s="160">
        <v>1967</v>
      </c>
      <c r="F144" s="160"/>
      <c r="G144" s="160" t="s">
        <v>192</v>
      </c>
      <c r="H144" s="160" t="s">
        <v>192</v>
      </c>
      <c r="I144" s="157"/>
    </row>
    <row r="145" spans="1:9" ht="20.100000000000001" customHeight="1" x14ac:dyDescent="0.2">
      <c r="A145" s="114">
        <v>632</v>
      </c>
      <c r="B145" s="125" t="s">
        <v>511</v>
      </c>
      <c r="C145" s="120" t="s">
        <v>512</v>
      </c>
      <c r="D145" s="125" t="s">
        <v>33</v>
      </c>
      <c r="E145" s="160">
        <v>1973</v>
      </c>
      <c r="F145" s="160" t="s">
        <v>513</v>
      </c>
      <c r="G145" s="160" t="s">
        <v>192</v>
      </c>
      <c r="H145" s="160" t="s">
        <v>192</v>
      </c>
      <c r="I145" s="157"/>
    </row>
    <row r="146" spans="1:9" ht="20.100000000000001" customHeight="1" x14ac:dyDescent="0.2">
      <c r="A146" s="114">
        <v>633</v>
      </c>
      <c r="B146" s="125" t="s">
        <v>135</v>
      </c>
      <c r="C146" s="120" t="s">
        <v>515</v>
      </c>
      <c r="D146" s="125" t="s">
        <v>42</v>
      </c>
      <c r="E146" s="160">
        <v>1983</v>
      </c>
      <c r="F146" s="160"/>
      <c r="G146" s="160" t="s">
        <v>192</v>
      </c>
      <c r="H146" s="160" t="s">
        <v>192</v>
      </c>
      <c r="I146" s="157"/>
    </row>
    <row r="147" spans="1:9" ht="20.100000000000001" customHeight="1" x14ac:dyDescent="0.2">
      <c r="A147" s="114">
        <v>634</v>
      </c>
      <c r="B147" s="125" t="s">
        <v>517</v>
      </c>
      <c r="C147" s="120" t="s">
        <v>518</v>
      </c>
      <c r="D147" s="125" t="s">
        <v>42</v>
      </c>
      <c r="E147" s="160">
        <v>1978</v>
      </c>
      <c r="F147" s="160"/>
      <c r="G147" s="160" t="s">
        <v>192</v>
      </c>
      <c r="H147" s="160" t="s">
        <v>192</v>
      </c>
      <c r="I147" s="157"/>
    </row>
    <row r="148" spans="1:9" ht="20.100000000000001" customHeight="1" x14ac:dyDescent="0.2">
      <c r="A148" s="114">
        <v>635</v>
      </c>
      <c r="B148" s="125" t="s">
        <v>520</v>
      </c>
      <c r="C148" s="120" t="s">
        <v>39</v>
      </c>
      <c r="D148" s="125" t="s">
        <v>35</v>
      </c>
      <c r="E148" s="160">
        <v>1967</v>
      </c>
      <c r="F148" s="160">
        <v>1953188</v>
      </c>
      <c r="G148" s="160" t="s">
        <v>192</v>
      </c>
      <c r="H148" s="160" t="s">
        <v>192</v>
      </c>
      <c r="I148" s="157"/>
    </row>
    <row r="149" spans="1:9" ht="20.100000000000001" customHeight="1" x14ac:dyDescent="0.2">
      <c r="A149" s="114">
        <v>636</v>
      </c>
      <c r="B149" s="125" t="s">
        <v>522</v>
      </c>
      <c r="C149" s="120" t="s">
        <v>290</v>
      </c>
      <c r="D149" s="125" t="s">
        <v>38</v>
      </c>
      <c r="E149" s="160">
        <v>1978</v>
      </c>
      <c r="F149" s="160"/>
      <c r="G149" s="160" t="s">
        <v>192</v>
      </c>
      <c r="H149" s="160" t="s">
        <v>192</v>
      </c>
      <c r="I149" s="157"/>
    </row>
    <row r="150" spans="1:9" ht="20.100000000000001" customHeight="1" x14ac:dyDescent="0.2">
      <c r="A150" s="114">
        <v>637</v>
      </c>
      <c r="B150" s="125" t="s">
        <v>522</v>
      </c>
      <c r="C150" s="120" t="s">
        <v>159</v>
      </c>
      <c r="D150" s="125" t="s">
        <v>97</v>
      </c>
      <c r="E150" s="160">
        <v>1973</v>
      </c>
      <c r="F150" s="160"/>
      <c r="G150" s="160" t="s">
        <v>192</v>
      </c>
      <c r="H150" s="160" t="s">
        <v>192</v>
      </c>
      <c r="I150" s="157"/>
    </row>
    <row r="151" spans="1:9" ht="20.100000000000001" customHeight="1" x14ac:dyDescent="0.2">
      <c r="A151" s="114">
        <v>638</v>
      </c>
      <c r="B151" s="125" t="s">
        <v>525</v>
      </c>
      <c r="C151" s="120" t="s">
        <v>73</v>
      </c>
      <c r="D151" s="125" t="s">
        <v>33</v>
      </c>
      <c r="E151" s="160">
        <v>1975</v>
      </c>
      <c r="F151" s="160">
        <v>1862682</v>
      </c>
      <c r="G151" s="160" t="s">
        <v>192</v>
      </c>
      <c r="H151" s="160" t="s">
        <v>192</v>
      </c>
      <c r="I151" s="157"/>
    </row>
    <row r="152" spans="1:9" ht="20.100000000000001" customHeight="1" x14ac:dyDescent="0.2">
      <c r="A152" s="114">
        <v>639</v>
      </c>
      <c r="B152" s="125" t="s">
        <v>527</v>
      </c>
      <c r="C152" s="120" t="s">
        <v>528</v>
      </c>
      <c r="D152" s="125" t="s">
        <v>35</v>
      </c>
      <c r="E152" s="160">
        <v>1967</v>
      </c>
      <c r="F152" s="160"/>
      <c r="G152" s="160" t="s">
        <v>192</v>
      </c>
      <c r="H152" s="160" t="s">
        <v>192</v>
      </c>
      <c r="I152" s="157"/>
    </row>
    <row r="153" spans="1:9" ht="20.100000000000001" customHeight="1" x14ac:dyDescent="0.2">
      <c r="A153" s="114">
        <v>640</v>
      </c>
      <c r="B153" s="125" t="s">
        <v>144</v>
      </c>
      <c r="C153" s="120" t="s">
        <v>145</v>
      </c>
      <c r="D153" s="125" t="s">
        <v>33</v>
      </c>
      <c r="E153" s="160">
        <v>1971</v>
      </c>
      <c r="F153" s="160">
        <v>1017707</v>
      </c>
      <c r="G153" s="160" t="s">
        <v>192</v>
      </c>
      <c r="H153" s="160" t="s">
        <v>192</v>
      </c>
      <c r="I153" s="157"/>
    </row>
    <row r="154" spans="1:9" ht="20.100000000000001" customHeight="1" x14ac:dyDescent="0.2">
      <c r="A154" s="114">
        <v>641</v>
      </c>
      <c r="B154" s="125" t="s">
        <v>531</v>
      </c>
      <c r="C154" s="120" t="s">
        <v>48</v>
      </c>
      <c r="D154" s="125" t="s">
        <v>97</v>
      </c>
      <c r="E154" s="160">
        <v>1975</v>
      </c>
      <c r="F154" s="160"/>
      <c r="G154" s="160" t="s">
        <v>192</v>
      </c>
      <c r="H154" s="160" t="s">
        <v>192</v>
      </c>
      <c r="I154" s="157"/>
    </row>
    <row r="155" spans="1:9" ht="20.100000000000001" customHeight="1" x14ac:dyDescent="0.2">
      <c r="A155" s="114">
        <v>642</v>
      </c>
      <c r="B155" s="125" t="s">
        <v>533</v>
      </c>
      <c r="C155" s="120" t="s">
        <v>534</v>
      </c>
      <c r="D155" s="125" t="s">
        <v>38</v>
      </c>
      <c r="E155" s="160">
        <v>1983</v>
      </c>
      <c r="F155" s="160"/>
      <c r="G155" s="160" t="s">
        <v>192</v>
      </c>
      <c r="H155" s="160" t="s">
        <v>192</v>
      </c>
      <c r="I155" s="157"/>
    </row>
    <row r="156" spans="1:9" ht="20.100000000000001" customHeight="1" x14ac:dyDescent="0.2">
      <c r="A156" s="114">
        <v>643</v>
      </c>
      <c r="B156" s="125" t="s">
        <v>64</v>
      </c>
      <c r="C156" s="120" t="s">
        <v>120</v>
      </c>
      <c r="D156" s="125" t="s">
        <v>38</v>
      </c>
      <c r="E156" s="160">
        <v>1985</v>
      </c>
      <c r="F156" s="160">
        <v>2035553</v>
      </c>
      <c r="G156" s="160" t="s">
        <v>192</v>
      </c>
      <c r="H156" s="160" t="s">
        <v>192</v>
      </c>
      <c r="I156" s="157"/>
    </row>
    <row r="157" spans="1:9" ht="20.100000000000001" customHeight="1" x14ac:dyDescent="0.2">
      <c r="A157" s="114">
        <v>644</v>
      </c>
      <c r="B157" s="125" t="s">
        <v>537</v>
      </c>
      <c r="C157" s="120" t="s">
        <v>403</v>
      </c>
      <c r="D157" s="125" t="s">
        <v>42</v>
      </c>
      <c r="E157" s="160">
        <v>1984</v>
      </c>
      <c r="F157" s="160"/>
      <c r="G157" s="160" t="s">
        <v>192</v>
      </c>
      <c r="H157" s="160" t="s">
        <v>192</v>
      </c>
      <c r="I157" s="157"/>
    </row>
    <row r="158" spans="1:9" ht="20.100000000000001" customHeight="1" x14ac:dyDescent="0.2">
      <c r="A158" s="114">
        <v>645</v>
      </c>
      <c r="B158" s="125" t="s">
        <v>539</v>
      </c>
      <c r="C158" s="120" t="s">
        <v>136</v>
      </c>
      <c r="D158" s="125" t="s">
        <v>42</v>
      </c>
      <c r="E158" s="160">
        <v>1993</v>
      </c>
      <c r="F158" s="160"/>
      <c r="G158" s="160" t="s">
        <v>192</v>
      </c>
      <c r="H158" s="160" t="s">
        <v>192</v>
      </c>
      <c r="I158" s="157"/>
    </row>
    <row r="159" spans="1:9" ht="20.100000000000001" customHeight="1" x14ac:dyDescent="0.2">
      <c r="A159" s="114">
        <v>646</v>
      </c>
      <c r="B159" s="125" t="s">
        <v>539</v>
      </c>
      <c r="C159" s="120" t="s">
        <v>541</v>
      </c>
      <c r="D159" s="125" t="s">
        <v>38</v>
      </c>
      <c r="E159" s="160">
        <v>1985</v>
      </c>
      <c r="F159" s="160"/>
      <c r="G159" s="160" t="s">
        <v>192</v>
      </c>
      <c r="H159" s="160" t="s">
        <v>192</v>
      </c>
      <c r="I159" s="157"/>
    </row>
    <row r="160" spans="1:9" ht="20.100000000000001" customHeight="1" x14ac:dyDescent="0.2">
      <c r="A160" s="114">
        <v>647</v>
      </c>
      <c r="B160" s="125" t="s">
        <v>135</v>
      </c>
      <c r="C160" s="120" t="s">
        <v>136</v>
      </c>
      <c r="D160" s="125" t="s">
        <v>42</v>
      </c>
      <c r="E160" s="160">
        <v>1984</v>
      </c>
      <c r="F160" s="160"/>
      <c r="G160" s="160" t="s">
        <v>192</v>
      </c>
      <c r="H160" s="160" t="s">
        <v>192</v>
      </c>
      <c r="I160" s="157"/>
    </row>
    <row r="161" spans="1:9" ht="20.100000000000001" customHeight="1" x14ac:dyDescent="0.2">
      <c r="A161" s="114">
        <v>648</v>
      </c>
      <c r="B161" s="125" t="s">
        <v>135</v>
      </c>
      <c r="C161" s="120" t="s">
        <v>543</v>
      </c>
      <c r="D161" s="125" t="s">
        <v>42</v>
      </c>
      <c r="E161" s="160">
        <v>1986</v>
      </c>
      <c r="F161" s="160"/>
      <c r="G161" s="160" t="s">
        <v>192</v>
      </c>
      <c r="H161" s="160" t="s">
        <v>192</v>
      </c>
      <c r="I161" s="157"/>
    </row>
    <row r="162" spans="1:9" ht="20.100000000000001" customHeight="1" x14ac:dyDescent="0.2">
      <c r="A162" s="114">
        <v>649</v>
      </c>
      <c r="B162" s="125" t="s">
        <v>135</v>
      </c>
      <c r="C162" s="120" t="s">
        <v>47</v>
      </c>
      <c r="D162" s="125" t="s">
        <v>35</v>
      </c>
      <c r="E162" s="160">
        <v>1959</v>
      </c>
      <c r="F162" s="160"/>
      <c r="G162" s="160" t="s">
        <v>192</v>
      </c>
      <c r="H162" s="160" t="s">
        <v>192</v>
      </c>
      <c r="I162" s="157"/>
    </row>
    <row r="163" spans="1:9" ht="20.100000000000001" customHeight="1" x14ac:dyDescent="0.2">
      <c r="A163" s="114">
        <v>650</v>
      </c>
      <c r="B163" s="125" t="s">
        <v>544</v>
      </c>
      <c r="C163" s="120" t="s">
        <v>88</v>
      </c>
      <c r="D163" s="125" t="s">
        <v>42</v>
      </c>
      <c r="E163" s="160">
        <v>1986</v>
      </c>
      <c r="F163" s="160"/>
      <c r="G163" s="160" t="s">
        <v>192</v>
      </c>
      <c r="H163" s="160" t="s">
        <v>192</v>
      </c>
      <c r="I163" s="157"/>
    </row>
    <row r="164" spans="1:9" ht="20.100000000000001" customHeight="1" x14ac:dyDescent="0.2">
      <c r="A164" s="114">
        <v>651</v>
      </c>
      <c r="B164" s="125" t="s">
        <v>546</v>
      </c>
      <c r="C164" s="120" t="s">
        <v>47</v>
      </c>
      <c r="D164" s="125" t="s">
        <v>35</v>
      </c>
      <c r="E164" s="160">
        <v>1961</v>
      </c>
      <c r="F164" s="160"/>
      <c r="G164" s="160" t="s">
        <v>192</v>
      </c>
      <c r="H164" s="160" t="s">
        <v>192</v>
      </c>
      <c r="I164" s="157"/>
    </row>
    <row r="165" spans="1:9" ht="20.100000000000001" customHeight="1" x14ac:dyDescent="0.2">
      <c r="A165" s="114">
        <v>652</v>
      </c>
      <c r="B165" s="125" t="s">
        <v>548</v>
      </c>
      <c r="C165" s="120" t="s">
        <v>51</v>
      </c>
      <c r="D165" s="125" t="s">
        <v>33</v>
      </c>
      <c r="E165" s="160">
        <v>1974</v>
      </c>
      <c r="F165" s="160"/>
      <c r="G165" s="160" t="s">
        <v>192</v>
      </c>
      <c r="H165" s="160" t="s">
        <v>192</v>
      </c>
      <c r="I165" s="157"/>
    </row>
    <row r="166" spans="1:9" ht="20.100000000000001" customHeight="1" x14ac:dyDescent="0.2">
      <c r="A166" s="114">
        <v>653</v>
      </c>
      <c r="B166" s="125" t="s">
        <v>550</v>
      </c>
      <c r="C166" s="120" t="s">
        <v>551</v>
      </c>
      <c r="D166" s="125" t="s">
        <v>49</v>
      </c>
      <c r="E166" s="160">
        <v>1962</v>
      </c>
      <c r="F166" s="160"/>
      <c r="G166" s="160" t="s">
        <v>192</v>
      </c>
      <c r="H166" s="160" t="s">
        <v>192</v>
      </c>
      <c r="I166" s="157"/>
    </row>
    <row r="167" spans="1:9" ht="20.100000000000001" customHeight="1" x14ac:dyDescent="0.2">
      <c r="A167" s="114">
        <v>654</v>
      </c>
      <c r="B167" s="125" t="s">
        <v>553</v>
      </c>
      <c r="C167" s="120" t="s">
        <v>554</v>
      </c>
      <c r="D167" s="125" t="s">
        <v>35</v>
      </c>
      <c r="E167" s="160">
        <v>1966</v>
      </c>
      <c r="F167" s="160" t="s">
        <v>555</v>
      </c>
      <c r="G167" s="160" t="s">
        <v>192</v>
      </c>
      <c r="H167" s="160" t="s">
        <v>192</v>
      </c>
      <c r="I167" s="157"/>
    </row>
    <row r="168" spans="1:9" ht="20.100000000000001" customHeight="1" x14ac:dyDescent="0.2">
      <c r="A168" s="114">
        <v>655</v>
      </c>
      <c r="B168" s="125" t="s">
        <v>496</v>
      </c>
      <c r="C168" s="120" t="s">
        <v>557</v>
      </c>
      <c r="D168" s="125" t="s">
        <v>38</v>
      </c>
      <c r="E168" s="160">
        <v>1991</v>
      </c>
      <c r="F168" s="160"/>
      <c r="G168" s="160" t="s">
        <v>192</v>
      </c>
      <c r="H168" s="160" t="s">
        <v>192</v>
      </c>
      <c r="I168" s="157"/>
    </row>
    <row r="169" spans="1:9" ht="20.100000000000001" customHeight="1" x14ac:dyDescent="0.2">
      <c r="A169" s="114">
        <v>656</v>
      </c>
      <c r="B169" s="125" t="s">
        <v>559</v>
      </c>
      <c r="C169" s="120" t="s">
        <v>476</v>
      </c>
      <c r="D169" s="125" t="s">
        <v>63</v>
      </c>
      <c r="E169" s="160">
        <v>1956</v>
      </c>
      <c r="F169" s="160">
        <v>1215112</v>
      </c>
      <c r="G169" s="160" t="s">
        <v>192</v>
      </c>
      <c r="H169" s="160" t="s">
        <v>192</v>
      </c>
      <c r="I169" s="157"/>
    </row>
    <row r="170" spans="1:9" ht="20.100000000000001" customHeight="1" x14ac:dyDescent="0.2">
      <c r="A170" s="114">
        <v>657</v>
      </c>
      <c r="B170" s="125" t="s">
        <v>561</v>
      </c>
      <c r="C170" s="120" t="s">
        <v>354</v>
      </c>
      <c r="D170" s="125" t="s">
        <v>35</v>
      </c>
      <c r="E170" s="160">
        <v>1967</v>
      </c>
      <c r="F170" s="160"/>
      <c r="G170" s="160" t="s">
        <v>192</v>
      </c>
      <c r="H170" s="160" t="s">
        <v>192</v>
      </c>
      <c r="I170" s="157"/>
    </row>
    <row r="171" spans="1:9" ht="20.100000000000001" customHeight="1" x14ac:dyDescent="0.2">
      <c r="A171" s="114">
        <v>658</v>
      </c>
      <c r="B171" s="125" t="s">
        <v>563</v>
      </c>
      <c r="C171" s="120" t="s">
        <v>111</v>
      </c>
      <c r="D171" s="125" t="s">
        <v>42</v>
      </c>
      <c r="E171" s="160">
        <v>1988</v>
      </c>
      <c r="F171" s="160"/>
      <c r="G171" s="160" t="s">
        <v>192</v>
      </c>
      <c r="H171" s="160" t="s">
        <v>192</v>
      </c>
      <c r="I171" s="157"/>
    </row>
    <row r="172" spans="1:9" ht="20.100000000000001" customHeight="1" x14ac:dyDescent="0.2">
      <c r="A172" s="114">
        <v>659</v>
      </c>
      <c r="B172" s="125" t="s">
        <v>565</v>
      </c>
      <c r="C172" s="120" t="s">
        <v>69</v>
      </c>
      <c r="D172" s="125" t="s">
        <v>35</v>
      </c>
      <c r="E172" s="160">
        <v>1965</v>
      </c>
      <c r="F172" s="160">
        <v>1420325</v>
      </c>
      <c r="G172" s="160" t="s">
        <v>192</v>
      </c>
      <c r="H172" s="160" t="s">
        <v>192</v>
      </c>
      <c r="I172" s="157"/>
    </row>
    <row r="173" spans="1:9" ht="20.100000000000001" customHeight="1" x14ac:dyDescent="0.2">
      <c r="A173" s="114">
        <v>660</v>
      </c>
      <c r="B173" s="125" t="s">
        <v>566</v>
      </c>
      <c r="C173" s="120" t="s">
        <v>567</v>
      </c>
      <c r="D173" s="125" t="s">
        <v>42</v>
      </c>
      <c r="E173" s="160">
        <v>1981</v>
      </c>
      <c r="F173" s="160"/>
      <c r="G173" s="160" t="s">
        <v>192</v>
      </c>
      <c r="H173" s="160" t="s">
        <v>192</v>
      </c>
      <c r="I173" s="157"/>
    </row>
    <row r="174" spans="1:9" ht="20.100000000000001" customHeight="1" x14ac:dyDescent="0.2">
      <c r="A174" s="114">
        <v>661</v>
      </c>
      <c r="B174" s="125" t="s">
        <v>569</v>
      </c>
      <c r="C174" s="120" t="s">
        <v>570</v>
      </c>
      <c r="D174" s="125" t="s">
        <v>664</v>
      </c>
      <c r="E174" s="160">
        <v>2000</v>
      </c>
      <c r="F174" s="160"/>
      <c r="G174" s="160" t="s">
        <v>192</v>
      </c>
      <c r="H174" s="160" t="s">
        <v>192</v>
      </c>
      <c r="I174" s="157"/>
    </row>
    <row r="175" spans="1:9" ht="20.100000000000001" customHeight="1" x14ac:dyDescent="0.2">
      <c r="A175" s="114">
        <v>662</v>
      </c>
      <c r="B175" s="125" t="s">
        <v>572</v>
      </c>
      <c r="C175" s="120" t="s">
        <v>32</v>
      </c>
      <c r="D175" s="125" t="s">
        <v>33</v>
      </c>
      <c r="E175" s="160">
        <v>1976</v>
      </c>
      <c r="F175" s="160"/>
      <c r="G175" s="160" t="s">
        <v>192</v>
      </c>
      <c r="H175" s="160" t="s">
        <v>192</v>
      </c>
      <c r="I175" s="157"/>
    </row>
    <row r="176" spans="1:9" ht="20.100000000000001" customHeight="1" x14ac:dyDescent="0.2">
      <c r="A176" s="114">
        <v>663</v>
      </c>
      <c r="B176" s="125" t="s">
        <v>574</v>
      </c>
      <c r="C176" s="120" t="s">
        <v>62</v>
      </c>
      <c r="D176" s="125" t="s">
        <v>38</v>
      </c>
      <c r="E176" s="160">
        <v>1983</v>
      </c>
      <c r="F176" s="160"/>
      <c r="G176" s="160" t="s">
        <v>192</v>
      </c>
      <c r="H176" s="160" t="s">
        <v>192</v>
      </c>
      <c r="I176" s="157"/>
    </row>
    <row r="177" spans="1:9" ht="20.100000000000001" customHeight="1" x14ac:dyDescent="0.2">
      <c r="A177" s="114">
        <v>664</v>
      </c>
      <c r="B177" s="125" t="s">
        <v>576</v>
      </c>
      <c r="C177" s="120" t="s">
        <v>69</v>
      </c>
      <c r="D177" s="125" t="s">
        <v>33</v>
      </c>
      <c r="E177" s="160">
        <v>1968</v>
      </c>
      <c r="F177" s="160"/>
      <c r="G177" s="160" t="s">
        <v>192</v>
      </c>
      <c r="H177" s="160" t="s">
        <v>192</v>
      </c>
      <c r="I177" s="157"/>
    </row>
    <row r="178" spans="1:9" ht="20.100000000000001" customHeight="1" x14ac:dyDescent="0.2">
      <c r="A178" s="114">
        <v>665</v>
      </c>
      <c r="B178" s="125" t="s">
        <v>675</v>
      </c>
      <c r="C178" s="124" t="s">
        <v>676</v>
      </c>
      <c r="D178" s="157" t="s">
        <v>664</v>
      </c>
      <c r="E178" s="160">
        <v>2000</v>
      </c>
      <c r="F178" s="160">
        <v>6060011630</v>
      </c>
      <c r="G178" s="160"/>
      <c r="H178" s="160" t="s">
        <v>192</v>
      </c>
      <c r="I178" s="157"/>
    </row>
    <row r="179" spans="1:9" x14ac:dyDescent="0.2">
      <c r="A179" s="159"/>
      <c r="B179" s="159"/>
      <c r="C179" s="159"/>
      <c r="D179" s="159"/>
      <c r="E179" s="159"/>
      <c r="F179" s="159"/>
      <c r="G179" s="159"/>
      <c r="H179" s="159"/>
      <c r="I179" s="159"/>
    </row>
    <row r="180" spans="1:9" x14ac:dyDescent="0.2">
      <c r="A180" s="156"/>
      <c r="B180" s="156"/>
      <c r="C180" s="156"/>
      <c r="D180" s="156"/>
      <c r="E180" s="156"/>
      <c r="F180" s="156"/>
      <c r="G180" s="156"/>
      <c r="H180" s="156"/>
      <c r="I180" s="156"/>
    </row>
    <row r="181" spans="1:9" x14ac:dyDescent="0.2">
      <c r="A181" s="156"/>
      <c r="B181" s="156"/>
      <c r="C181" s="156"/>
      <c r="D181" s="156"/>
      <c r="E181" s="156"/>
      <c r="F181" s="156"/>
      <c r="G181" s="156"/>
      <c r="H181" s="156"/>
      <c r="I181" s="156"/>
    </row>
    <row r="182" spans="1:9" x14ac:dyDescent="0.2">
      <c r="A182" s="156"/>
      <c r="B182" s="156"/>
      <c r="C182" s="156"/>
      <c r="D182" s="156"/>
      <c r="E182" s="156"/>
      <c r="F182" s="156"/>
      <c r="G182" s="156"/>
      <c r="H182" s="156"/>
      <c r="I182" s="156"/>
    </row>
    <row r="183" spans="1:9" x14ac:dyDescent="0.2">
      <c r="A183" s="156"/>
      <c r="B183" s="156"/>
      <c r="C183" s="156"/>
      <c r="D183" s="156"/>
      <c r="E183" s="156"/>
      <c r="F183" s="156"/>
      <c r="G183" s="156"/>
      <c r="H183" s="156"/>
      <c r="I183" s="156"/>
    </row>
    <row r="184" spans="1:9" x14ac:dyDescent="0.2">
      <c r="A184" s="156"/>
      <c r="B184" s="156"/>
      <c r="C184" s="156"/>
      <c r="D184" s="156"/>
      <c r="E184" s="156"/>
      <c r="F184" s="156"/>
      <c r="G184" s="156"/>
      <c r="H184" s="156"/>
      <c r="I184" s="156"/>
    </row>
    <row r="185" spans="1:9" x14ac:dyDescent="0.2">
      <c r="A185" s="156"/>
      <c r="B185" s="156"/>
      <c r="C185" s="156"/>
      <c r="D185" s="156"/>
      <c r="E185" s="156"/>
      <c r="F185" s="156"/>
      <c r="G185" s="156"/>
      <c r="H185" s="156"/>
      <c r="I185" s="156"/>
    </row>
    <row r="186" spans="1:9" x14ac:dyDescent="0.2">
      <c r="A186" s="156"/>
      <c r="B186" s="156"/>
      <c r="C186" s="156"/>
      <c r="D186" s="156"/>
      <c r="E186" s="156"/>
      <c r="F186" s="156"/>
      <c r="G186" s="156"/>
      <c r="H186" s="156"/>
      <c r="I186" s="156"/>
    </row>
    <row r="187" spans="1:9" x14ac:dyDescent="0.2">
      <c r="A187" s="156"/>
      <c r="B187" s="156"/>
      <c r="C187" s="156"/>
      <c r="D187" s="156"/>
      <c r="E187" s="156"/>
      <c r="F187" s="156"/>
      <c r="G187" s="156"/>
      <c r="H187" s="156"/>
      <c r="I187" s="156"/>
    </row>
    <row r="188" spans="1:9" x14ac:dyDescent="0.2">
      <c r="A188" s="156"/>
      <c r="B188" s="156"/>
      <c r="C188" s="156"/>
      <c r="D188" s="156"/>
      <c r="E188" s="156"/>
      <c r="F188" s="156"/>
      <c r="G188" s="156"/>
      <c r="H188" s="156"/>
      <c r="I188" s="156"/>
    </row>
    <row r="189" spans="1:9" x14ac:dyDescent="0.2">
      <c r="A189" s="156"/>
      <c r="B189" s="156"/>
      <c r="C189" s="156"/>
      <c r="D189" s="156"/>
      <c r="E189" s="156"/>
      <c r="F189" s="156"/>
      <c r="G189" s="156"/>
      <c r="H189" s="156"/>
      <c r="I189" s="156"/>
    </row>
    <row r="190" spans="1:9" x14ac:dyDescent="0.2">
      <c r="A190" s="156"/>
      <c r="B190" s="156"/>
      <c r="C190" s="156"/>
      <c r="D190" s="156"/>
      <c r="E190" s="156"/>
      <c r="F190" s="156"/>
      <c r="G190" s="156"/>
      <c r="H190" s="156"/>
      <c r="I190" s="156"/>
    </row>
    <row r="191" spans="1:9" x14ac:dyDescent="0.2">
      <c r="A191" s="156"/>
      <c r="B191" s="156"/>
      <c r="C191" s="156"/>
      <c r="D191" s="156"/>
      <c r="E191" s="156"/>
      <c r="F191" s="156"/>
      <c r="G191" s="156"/>
      <c r="H191" s="156"/>
      <c r="I191" s="156"/>
    </row>
    <row r="192" spans="1:9" x14ac:dyDescent="0.2">
      <c r="A192" s="156"/>
      <c r="B192" s="156"/>
      <c r="C192" s="156"/>
      <c r="D192" s="156"/>
      <c r="E192" s="156"/>
      <c r="F192" s="156"/>
      <c r="G192" s="156"/>
      <c r="H192" s="156"/>
      <c r="I192" s="156"/>
    </row>
    <row r="193" spans="1:9" x14ac:dyDescent="0.2">
      <c r="A193" s="156"/>
      <c r="B193" s="156"/>
      <c r="C193" s="156"/>
      <c r="D193" s="156"/>
      <c r="E193" s="156"/>
      <c r="F193" s="156"/>
      <c r="G193" s="156"/>
      <c r="H193" s="156"/>
      <c r="I193" s="156"/>
    </row>
    <row r="194" spans="1:9" x14ac:dyDescent="0.2">
      <c r="A194" s="156"/>
      <c r="B194" s="156"/>
      <c r="C194" s="156"/>
      <c r="D194" s="156"/>
      <c r="E194" s="156"/>
      <c r="F194" s="156"/>
      <c r="G194" s="156"/>
      <c r="H194" s="156"/>
      <c r="I194" s="156"/>
    </row>
    <row r="195" spans="1:9" x14ac:dyDescent="0.2">
      <c r="A195" s="156"/>
      <c r="B195" s="156"/>
      <c r="C195" s="156"/>
      <c r="D195" s="156"/>
      <c r="E195" s="156"/>
      <c r="F195" s="156"/>
      <c r="G195" s="156"/>
      <c r="H195" s="156"/>
      <c r="I195" s="156"/>
    </row>
    <row r="196" spans="1:9" x14ac:dyDescent="0.2">
      <c r="A196" s="156"/>
      <c r="B196" s="156"/>
      <c r="C196" s="156"/>
      <c r="D196" s="156"/>
      <c r="E196" s="156"/>
      <c r="F196" s="156"/>
      <c r="G196" s="156"/>
      <c r="H196" s="156"/>
      <c r="I196" s="156"/>
    </row>
    <row r="197" spans="1:9" x14ac:dyDescent="0.2">
      <c r="A197" s="156"/>
      <c r="B197" s="156"/>
      <c r="C197" s="156"/>
      <c r="D197" s="156"/>
      <c r="E197" s="156"/>
      <c r="F197" s="156"/>
      <c r="G197" s="156"/>
      <c r="H197" s="156"/>
      <c r="I197" s="156"/>
    </row>
    <row r="198" spans="1:9" x14ac:dyDescent="0.2">
      <c r="A198" s="156"/>
      <c r="B198" s="156"/>
      <c r="C198" s="156"/>
      <c r="D198" s="156"/>
      <c r="E198" s="156"/>
      <c r="F198" s="156"/>
      <c r="G198" s="156"/>
      <c r="H198" s="156"/>
      <c r="I198" s="156"/>
    </row>
    <row r="199" spans="1:9" x14ac:dyDescent="0.2">
      <c r="A199" s="156"/>
      <c r="B199" s="156"/>
      <c r="C199" s="156"/>
      <c r="D199" s="156"/>
      <c r="E199" s="156"/>
      <c r="F199" s="156"/>
      <c r="G199" s="156"/>
      <c r="H199" s="156"/>
      <c r="I199" s="156"/>
    </row>
    <row r="200" spans="1:9" x14ac:dyDescent="0.2">
      <c r="A200" s="156"/>
      <c r="B200" s="156"/>
      <c r="C200" s="156"/>
      <c r="D200" s="156"/>
      <c r="E200" s="156"/>
      <c r="F200" s="156"/>
      <c r="G200" s="156"/>
      <c r="H200" s="156"/>
      <c r="I200" s="156"/>
    </row>
    <row r="201" spans="1:9" x14ac:dyDescent="0.2">
      <c r="A201" s="156"/>
      <c r="B201" s="156"/>
      <c r="C201" s="156"/>
      <c r="D201" s="156"/>
      <c r="E201" s="156"/>
      <c r="F201" s="156"/>
      <c r="G201" s="156"/>
      <c r="H201" s="156"/>
      <c r="I201" s="156"/>
    </row>
    <row r="202" spans="1:9" x14ac:dyDescent="0.2">
      <c r="A202" s="156"/>
      <c r="B202" s="156"/>
      <c r="C202" s="156"/>
      <c r="D202" s="156"/>
      <c r="E202" s="156"/>
      <c r="F202" s="156"/>
      <c r="G202" s="156"/>
      <c r="H202" s="156"/>
      <c r="I202" s="156"/>
    </row>
    <row r="203" spans="1:9" x14ac:dyDescent="0.2">
      <c r="A203" s="156"/>
      <c r="B203" s="156"/>
      <c r="C203" s="156"/>
      <c r="D203" s="156"/>
      <c r="E203" s="156"/>
      <c r="F203" s="156"/>
      <c r="G203" s="156"/>
      <c r="H203" s="156"/>
      <c r="I203" s="156"/>
    </row>
    <row r="204" spans="1:9" x14ac:dyDescent="0.2">
      <c r="A204" s="156"/>
      <c r="B204" s="156"/>
      <c r="C204" s="156"/>
      <c r="D204" s="156"/>
      <c r="E204" s="156"/>
      <c r="F204" s="156"/>
      <c r="G204" s="156"/>
      <c r="H204" s="156"/>
      <c r="I204" s="156"/>
    </row>
    <row r="205" spans="1:9" x14ac:dyDescent="0.2">
      <c r="A205" s="156"/>
      <c r="B205" s="156"/>
      <c r="C205" s="156"/>
      <c r="D205" s="156"/>
      <c r="E205" s="156"/>
      <c r="F205" s="156"/>
      <c r="G205" s="156"/>
      <c r="H205" s="156"/>
      <c r="I205" s="156"/>
    </row>
    <row r="206" spans="1:9" x14ac:dyDescent="0.2">
      <c r="A206" s="156"/>
      <c r="B206" s="156"/>
      <c r="C206" s="156"/>
      <c r="D206" s="156"/>
      <c r="E206" s="156"/>
      <c r="F206" s="156"/>
      <c r="G206" s="156"/>
      <c r="H206" s="156"/>
      <c r="I206" s="156"/>
    </row>
    <row r="207" spans="1:9" x14ac:dyDescent="0.2">
      <c r="A207" s="156"/>
      <c r="B207" s="156"/>
      <c r="C207" s="156"/>
      <c r="D207" s="156"/>
      <c r="E207" s="156"/>
      <c r="F207" s="156"/>
      <c r="G207" s="156"/>
      <c r="H207" s="156"/>
      <c r="I207" s="156"/>
    </row>
    <row r="208" spans="1:9" x14ac:dyDescent="0.2">
      <c r="A208" s="156"/>
      <c r="B208" s="156"/>
      <c r="C208" s="156"/>
      <c r="D208" s="156"/>
      <c r="E208" s="156"/>
      <c r="F208" s="156"/>
      <c r="G208" s="156"/>
      <c r="H208" s="156"/>
      <c r="I208" s="156"/>
    </row>
    <row r="209" spans="1:9" x14ac:dyDescent="0.2">
      <c r="A209" s="156"/>
      <c r="B209" s="156"/>
      <c r="C209" s="156"/>
      <c r="D209" s="156"/>
      <c r="E209" s="156"/>
      <c r="F209" s="156"/>
      <c r="G209" s="156"/>
      <c r="H209" s="156"/>
      <c r="I209" s="156"/>
    </row>
    <row r="210" spans="1:9" x14ac:dyDescent="0.2">
      <c r="A210" s="156"/>
      <c r="B210" s="156"/>
      <c r="C210" s="156"/>
      <c r="D210" s="156"/>
      <c r="E210" s="156"/>
      <c r="F210" s="156"/>
      <c r="G210" s="156"/>
      <c r="H210" s="156"/>
      <c r="I210" s="156"/>
    </row>
    <row r="211" spans="1:9" x14ac:dyDescent="0.2">
      <c r="A211" s="156"/>
      <c r="B211" s="156"/>
      <c r="C211" s="156"/>
      <c r="D211" s="156"/>
      <c r="E211" s="156"/>
      <c r="F211" s="156"/>
      <c r="G211" s="156"/>
      <c r="H211" s="156"/>
      <c r="I211" s="156"/>
    </row>
    <row r="212" spans="1:9" x14ac:dyDescent="0.2">
      <c r="A212" s="156"/>
      <c r="B212" s="156"/>
      <c r="C212" s="156"/>
      <c r="D212" s="156"/>
      <c r="E212" s="156"/>
      <c r="F212" s="156"/>
      <c r="G212" s="156"/>
      <c r="H212" s="156"/>
      <c r="I212" s="156"/>
    </row>
    <row r="213" spans="1:9" x14ac:dyDescent="0.2">
      <c r="A213" s="156"/>
      <c r="B213" s="156"/>
      <c r="C213" s="156"/>
      <c r="D213" s="156"/>
      <c r="E213" s="156"/>
      <c r="F213" s="156"/>
      <c r="G213" s="156"/>
      <c r="H213" s="156"/>
      <c r="I213" s="156"/>
    </row>
    <row r="214" spans="1:9" x14ac:dyDescent="0.2">
      <c r="A214" s="156"/>
      <c r="B214" s="156"/>
      <c r="C214" s="156"/>
      <c r="D214" s="156"/>
      <c r="E214" s="156"/>
      <c r="F214" s="156"/>
      <c r="G214" s="156"/>
      <c r="H214" s="156"/>
      <c r="I214" s="156"/>
    </row>
    <row r="215" spans="1:9" x14ac:dyDescent="0.2">
      <c r="A215" s="156"/>
      <c r="B215" s="156"/>
      <c r="C215" s="156"/>
      <c r="D215" s="156"/>
      <c r="E215" s="156"/>
      <c r="F215" s="156"/>
      <c r="G215" s="156"/>
      <c r="H215" s="156"/>
      <c r="I215" s="156"/>
    </row>
    <row r="216" spans="1:9" x14ac:dyDescent="0.2">
      <c r="A216" s="156"/>
      <c r="B216" s="156"/>
      <c r="C216" s="156"/>
      <c r="D216" s="156"/>
      <c r="E216" s="156"/>
      <c r="F216" s="156"/>
      <c r="G216" s="156"/>
      <c r="H216" s="156"/>
      <c r="I216" s="156"/>
    </row>
    <row r="217" spans="1:9" x14ac:dyDescent="0.2">
      <c r="A217" s="156"/>
      <c r="B217" s="156"/>
      <c r="C217" s="156"/>
      <c r="D217" s="156"/>
      <c r="E217" s="156"/>
      <c r="F217" s="156"/>
      <c r="G217" s="156"/>
      <c r="H217" s="156"/>
      <c r="I217" s="156"/>
    </row>
    <row r="218" spans="1:9" x14ac:dyDescent="0.2">
      <c r="A218" s="156"/>
      <c r="B218" s="156"/>
      <c r="C218" s="156"/>
      <c r="D218" s="156"/>
      <c r="E218" s="156"/>
      <c r="F218" s="156"/>
      <c r="G218" s="156"/>
      <c r="H218" s="156"/>
      <c r="I218" s="156"/>
    </row>
    <row r="219" spans="1:9" x14ac:dyDescent="0.2">
      <c r="A219" s="156"/>
      <c r="B219" s="156"/>
      <c r="C219" s="156"/>
      <c r="D219" s="156"/>
      <c r="E219" s="156"/>
      <c r="F219" s="156"/>
      <c r="G219" s="156"/>
      <c r="H219" s="156"/>
      <c r="I219" s="156"/>
    </row>
    <row r="220" spans="1:9" x14ac:dyDescent="0.2">
      <c r="A220" s="156"/>
      <c r="B220" s="156"/>
      <c r="C220" s="156"/>
      <c r="D220" s="156"/>
      <c r="E220" s="156"/>
      <c r="F220" s="156"/>
      <c r="G220" s="156"/>
      <c r="H220" s="156"/>
      <c r="I220" s="156"/>
    </row>
    <row r="221" spans="1:9" x14ac:dyDescent="0.2">
      <c r="A221" s="156"/>
      <c r="B221" s="156"/>
      <c r="C221" s="156"/>
      <c r="D221" s="156"/>
      <c r="E221" s="156"/>
      <c r="F221" s="156"/>
      <c r="G221" s="156"/>
      <c r="H221" s="156"/>
      <c r="I221" s="156"/>
    </row>
    <row r="222" spans="1:9" x14ac:dyDescent="0.2">
      <c r="A222" s="156"/>
      <c r="B222" s="156"/>
      <c r="C222" s="156"/>
      <c r="D222" s="156"/>
      <c r="E222" s="156"/>
      <c r="F222" s="156"/>
      <c r="G222" s="156"/>
      <c r="H222" s="156"/>
      <c r="I222" s="156"/>
    </row>
    <row r="223" spans="1:9" x14ac:dyDescent="0.2">
      <c r="A223" s="156"/>
      <c r="B223" s="156"/>
      <c r="C223" s="156"/>
      <c r="D223" s="156"/>
      <c r="E223" s="156"/>
      <c r="F223" s="156"/>
      <c r="G223" s="156"/>
      <c r="H223" s="156"/>
      <c r="I223" s="156"/>
    </row>
    <row r="224" spans="1:9" x14ac:dyDescent="0.2">
      <c r="A224" s="156"/>
      <c r="B224" s="156"/>
      <c r="C224" s="156"/>
      <c r="D224" s="156"/>
      <c r="E224" s="156"/>
      <c r="F224" s="156"/>
      <c r="G224" s="156"/>
      <c r="H224" s="156"/>
      <c r="I224" s="156"/>
    </row>
    <row r="225" spans="1:9" x14ac:dyDescent="0.2">
      <c r="A225" s="156"/>
      <c r="B225" s="156"/>
      <c r="C225" s="156"/>
      <c r="D225" s="156"/>
      <c r="E225" s="156"/>
      <c r="F225" s="156"/>
      <c r="G225" s="156"/>
      <c r="H225" s="156"/>
      <c r="I225" s="156"/>
    </row>
    <row r="226" spans="1:9" x14ac:dyDescent="0.2">
      <c r="A226" s="156"/>
      <c r="B226" s="156"/>
      <c r="C226" s="156"/>
      <c r="D226" s="156"/>
      <c r="E226" s="156"/>
      <c r="F226" s="156"/>
      <c r="G226" s="156"/>
      <c r="H226" s="156"/>
      <c r="I226" s="156"/>
    </row>
    <row r="227" spans="1:9" x14ac:dyDescent="0.2">
      <c r="A227" s="156"/>
      <c r="B227" s="156"/>
      <c r="C227" s="156"/>
      <c r="D227" s="156"/>
      <c r="E227" s="156"/>
      <c r="F227" s="156"/>
      <c r="G227" s="156"/>
      <c r="H227" s="156"/>
      <c r="I227" s="156"/>
    </row>
    <row r="228" spans="1:9" x14ac:dyDescent="0.2">
      <c r="A228" s="156"/>
      <c r="B228" s="156"/>
      <c r="C228" s="156"/>
      <c r="D228" s="156"/>
      <c r="E228" s="156"/>
      <c r="F228" s="156"/>
      <c r="G228" s="156"/>
      <c r="H228" s="156"/>
      <c r="I228" s="156"/>
    </row>
    <row r="229" spans="1:9" x14ac:dyDescent="0.2">
      <c r="A229" s="156"/>
      <c r="B229" s="156"/>
      <c r="C229" s="156"/>
      <c r="D229" s="156"/>
      <c r="E229" s="156"/>
      <c r="F229" s="156"/>
      <c r="G229" s="156"/>
      <c r="H229" s="156"/>
      <c r="I229" s="156"/>
    </row>
    <row r="230" spans="1:9" x14ac:dyDescent="0.2">
      <c r="A230" s="156"/>
      <c r="B230" s="156"/>
      <c r="C230" s="156"/>
      <c r="D230" s="156"/>
      <c r="E230" s="156"/>
      <c r="F230" s="156"/>
      <c r="G230" s="156"/>
      <c r="H230" s="156"/>
      <c r="I230" s="156"/>
    </row>
    <row r="231" spans="1:9" x14ac:dyDescent="0.2">
      <c r="A231" s="156"/>
      <c r="B231" s="156"/>
      <c r="C231" s="156"/>
      <c r="D231" s="156"/>
      <c r="E231" s="156"/>
      <c r="F231" s="156"/>
      <c r="G231" s="156"/>
      <c r="H231" s="156"/>
      <c r="I231" s="156"/>
    </row>
    <row r="232" spans="1:9" x14ac:dyDescent="0.2">
      <c r="A232" s="156"/>
      <c r="B232" s="156"/>
      <c r="C232" s="156"/>
      <c r="D232" s="156"/>
      <c r="E232" s="156"/>
      <c r="F232" s="156"/>
      <c r="G232" s="156"/>
      <c r="H232" s="156"/>
      <c r="I232" s="156"/>
    </row>
    <row r="233" spans="1:9" x14ac:dyDescent="0.2">
      <c r="A233" s="156"/>
      <c r="B233" s="156"/>
      <c r="C233" s="156"/>
      <c r="D233" s="156"/>
      <c r="E233" s="156"/>
      <c r="F233" s="156"/>
      <c r="G233" s="156"/>
      <c r="H233" s="156"/>
      <c r="I233" s="156"/>
    </row>
    <row r="234" spans="1:9" x14ac:dyDescent="0.2">
      <c r="A234" s="156"/>
      <c r="B234" s="156"/>
      <c r="C234" s="156"/>
      <c r="D234" s="156"/>
      <c r="E234" s="156"/>
      <c r="F234" s="156"/>
      <c r="G234" s="156"/>
      <c r="H234" s="156"/>
      <c r="I234" s="156"/>
    </row>
    <row r="235" spans="1:9" x14ac:dyDescent="0.2">
      <c r="A235" s="156"/>
      <c r="B235" s="156"/>
      <c r="C235" s="156"/>
      <c r="D235" s="156"/>
      <c r="E235" s="156"/>
      <c r="F235" s="156"/>
      <c r="G235" s="156"/>
      <c r="H235" s="156"/>
      <c r="I235" s="156"/>
    </row>
    <row r="236" spans="1:9" x14ac:dyDescent="0.2">
      <c r="A236" s="156"/>
      <c r="B236" s="156"/>
      <c r="C236" s="156"/>
      <c r="D236" s="156"/>
      <c r="E236" s="156"/>
      <c r="F236" s="156"/>
      <c r="G236" s="156"/>
      <c r="H236" s="156"/>
      <c r="I236" s="156"/>
    </row>
    <row r="237" spans="1:9" x14ac:dyDescent="0.2">
      <c r="A237" s="156"/>
      <c r="B237" s="156"/>
      <c r="C237" s="156"/>
      <c r="D237" s="156"/>
      <c r="E237" s="156"/>
      <c r="F237" s="156"/>
      <c r="G237" s="156"/>
      <c r="H237" s="156"/>
      <c r="I237" s="156"/>
    </row>
    <row r="238" spans="1:9" x14ac:dyDescent="0.2">
      <c r="A238" s="156"/>
      <c r="B238" s="156"/>
      <c r="C238" s="156"/>
      <c r="D238" s="156"/>
      <c r="E238" s="156"/>
      <c r="F238" s="156"/>
      <c r="G238" s="156"/>
      <c r="H238" s="156"/>
      <c r="I238" s="156"/>
    </row>
    <row r="239" spans="1:9" x14ac:dyDescent="0.2">
      <c r="A239" s="156"/>
      <c r="B239" s="156"/>
      <c r="C239" s="156"/>
      <c r="D239" s="156"/>
      <c r="E239" s="156"/>
      <c r="F239" s="156"/>
      <c r="G239" s="156"/>
      <c r="H239" s="156"/>
      <c r="I239" s="156"/>
    </row>
    <row r="240" spans="1:9" x14ac:dyDescent="0.2">
      <c r="A240" s="156"/>
      <c r="B240" s="156"/>
      <c r="C240" s="156"/>
      <c r="D240" s="156"/>
      <c r="E240" s="156"/>
      <c r="F240" s="156"/>
      <c r="G240" s="156"/>
      <c r="H240" s="156"/>
      <c r="I240" s="156"/>
    </row>
    <row r="241" spans="1:9" x14ac:dyDescent="0.2">
      <c r="A241" s="156"/>
      <c r="B241" s="156"/>
      <c r="C241" s="156"/>
      <c r="D241" s="156"/>
      <c r="E241" s="156"/>
      <c r="F241" s="156"/>
      <c r="G241" s="156"/>
      <c r="H241" s="156"/>
      <c r="I241" s="156"/>
    </row>
    <row r="242" spans="1:9" x14ac:dyDescent="0.2">
      <c r="A242" s="156"/>
      <c r="B242" s="156"/>
      <c r="C242" s="156"/>
      <c r="D242" s="156"/>
      <c r="E242" s="156"/>
      <c r="F242" s="156"/>
      <c r="G242" s="156"/>
      <c r="H242" s="156"/>
      <c r="I242" s="156"/>
    </row>
    <row r="243" spans="1:9" x14ac:dyDescent="0.2">
      <c r="A243" s="156"/>
      <c r="B243" s="156"/>
      <c r="C243" s="156"/>
      <c r="D243" s="156"/>
      <c r="E243" s="156"/>
      <c r="F243" s="156"/>
      <c r="G243" s="156"/>
      <c r="H243" s="156"/>
      <c r="I243" s="156"/>
    </row>
    <row r="244" spans="1:9" x14ac:dyDescent="0.2">
      <c r="A244" s="156"/>
      <c r="B244" s="156"/>
      <c r="C244" s="156"/>
      <c r="D244" s="156"/>
      <c r="E244" s="156"/>
      <c r="F244" s="156"/>
      <c r="G244" s="156"/>
      <c r="H244" s="156"/>
      <c r="I244" s="156"/>
    </row>
    <row r="245" spans="1:9" x14ac:dyDescent="0.2">
      <c r="A245" s="156"/>
      <c r="B245" s="156"/>
      <c r="C245" s="156"/>
      <c r="D245" s="156"/>
      <c r="E245" s="156"/>
      <c r="F245" s="156"/>
      <c r="G245" s="156"/>
      <c r="H245" s="156"/>
      <c r="I245" s="156"/>
    </row>
    <row r="246" spans="1:9" x14ac:dyDescent="0.2">
      <c r="A246" s="156"/>
      <c r="B246" s="156"/>
      <c r="C246" s="156"/>
      <c r="D246" s="156"/>
      <c r="E246" s="156"/>
      <c r="F246" s="156"/>
      <c r="G246" s="156"/>
      <c r="H246" s="156"/>
      <c r="I246" s="156"/>
    </row>
    <row r="247" spans="1:9" x14ac:dyDescent="0.2">
      <c r="A247" s="156"/>
      <c r="B247" s="156"/>
      <c r="C247" s="156"/>
      <c r="D247" s="156"/>
      <c r="E247" s="156"/>
      <c r="F247" s="156"/>
      <c r="G247" s="156"/>
      <c r="H247" s="156"/>
      <c r="I247" s="156"/>
    </row>
    <row r="248" spans="1:9" x14ac:dyDescent="0.2">
      <c r="A248" s="156"/>
      <c r="B248" s="156"/>
      <c r="C248" s="156"/>
      <c r="D248" s="156"/>
      <c r="E248" s="156"/>
      <c r="F248" s="156"/>
      <c r="G248" s="156"/>
      <c r="H248" s="156"/>
      <c r="I248" s="156"/>
    </row>
    <row r="249" spans="1:9" x14ac:dyDescent="0.2">
      <c r="A249" s="156"/>
      <c r="B249" s="156"/>
      <c r="C249" s="156"/>
      <c r="D249" s="156"/>
      <c r="E249" s="156"/>
      <c r="F249" s="156"/>
      <c r="G249" s="156"/>
      <c r="H249" s="156"/>
      <c r="I249" s="156"/>
    </row>
    <row r="250" spans="1:9" x14ac:dyDescent="0.2">
      <c r="A250" s="156"/>
      <c r="B250" s="156"/>
      <c r="C250" s="156"/>
      <c r="D250" s="156"/>
      <c r="E250" s="156"/>
      <c r="F250" s="156"/>
      <c r="G250" s="156"/>
      <c r="H250" s="156"/>
      <c r="I250" s="156"/>
    </row>
    <row r="251" spans="1:9" x14ac:dyDescent="0.2">
      <c r="A251" s="156"/>
      <c r="B251" s="156"/>
      <c r="C251" s="156"/>
      <c r="D251" s="156"/>
      <c r="E251" s="156"/>
      <c r="F251" s="156"/>
      <c r="G251" s="156"/>
      <c r="H251" s="156"/>
      <c r="I251" s="156"/>
    </row>
    <row r="252" spans="1:9" x14ac:dyDescent="0.2">
      <c r="A252" s="156"/>
      <c r="B252" s="156"/>
      <c r="C252" s="156"/>
      <c r="D252" s="156"/>
      <c r="E252" s="156"/>
      <c r="F252" s="156"/>
      <c r="G252" s="156"/>
      <c r="H252" s="156"/>
      <c r="I252" s="156"/>
    </row>
    <row r="253" spans="1:9" x14ac:dyDescent="0.2">
      <c r="A253" s="156"/>
      <c r="B253" s="156"/>
      <c r="C253" s="156"/>
      <c r="D253" s="156"/>
      <c r="E253" s="156"/>
      <c r="F253" s="156"/>
      <c r="G253" s="156"/>
      <c r="H253" s="156"/>
      <c r="I253" s="156"/>
    </row>
    <row r="254" spans="1:9" x14ac:dyDescent="0.2">
      <c r="A254" s="156"/>
      <c r="B254" s="156"/>
      <c r="C254" s="156"/>
      <c r="D254" s="156"/>
      <c r="E254" s="156"/>
      <c r="F254" s="156"/>
      <c r="G254" s="156"/>
      <c r="H254" s="156"/>
      <c r="I254" s="156"/>
    </row>
    <row r="255" spans="1:9" x14ac:dyDescent="0.2">
      <c r="A255" s="156"/>
      <c r="B255" s="156"/>
      <c r="C255" s="156"/>
      <c r="D255" s="156"/>
      <c r="E255" s="156"/>
      <c r="F255" s="156"/>
      <c r="G255" s="156"/>
      <c r="H255" s="156"/>
      <c r="I255" s="156"/>
    </row>
    <row r="256" spans="1:9" x14ac:dyDescent="0.2">
      <c r="A256" s="156"/>
      <c r="B256" s="156"/>
      <c r="C256" s="156"/>
      <c r="D256" s="156"/>
      <c r="E256" s="156"/>
      <c r="F256" s="156"/>
      <c r="G256" s="156"/>
      <c r="H256" s="156"/>
      <c r="I256" s="156"/>
    </row>
    <row r="257" spans="1:9" x14ac:dyDescent="0.2">
      <c r="A257" s="156"/>
      <c r="B257" s="156"/>
      <c r="C257" s="156"/>
      <c r="D257" s="156"/>
      <c r="E257" s="156"/>
      <c r="F257" s="156"/>
      <c r="G257" s="156"/>
      <c r="H257" s="156"/>
      <c r="I257" s="156"/>
    </row>
    <row r="258" spans="1:9" x14ac:dyDescent="0.2">
      <c r="A258" s="156"/>
      <c r="B258" s="156"/>
      <c r="C258" s="156"/>
      <c r="D258" s="156"/>
      <c r="E258" s="156"/>
      <c r="F258" s="156"/>
      <c r="G258" s="156"/>
      <c r="H258" s="156"/>
      <c r="I258" s="156"/>
    </row>
    <row r="259" spans="1:9" x14ac:dyDescent="0.2">
      <c r="A259" s="156"/>
      <c r="B259" s="156"/>
      <c r="C259" s="156"/>
      <c r="D259" s="156"/>
      <c r="E259" s="156"/>
      <c r="F259" s="156"/>
      <c r="G259" s="156"/>
      <c r="H259" s="156"/>
      <c r="I259" s="156"/>
    </row>
    <row r="260" spans="1:9" x14ac:dyDescent="0.2">
      <c r="A260" s="156"/>
      <c r="B260" s="156"/>
      <c r="C260" s="156"/>
      <c r="D260" s="156"/>
      <c r="E260" s="156"/>
      <c r="F260" s="156"/>
      <c r="G260" s="156"/>
      <c r="H260" s="156"/>
      <c r="I260" s="156"/>
    </row>
    <row r="261" spans="1:9" x14ac:dyDescent="0.2">
      <c r="A261" s="156"/>
      <c r="B261" s="156"/>
      <c r="C261" s="156"/>
      <c r="D261" s="156"/>
      <c r="E261" s="156"/>
      <c r="F261" s="156"/>
      <c r="G261" s="156"/>
      <c r="H261" s="156"/>
      <c r="I261" s="156"/>
    </row>
    <row r="262" spans="1:9" x14ac:dyDescent="0.2">
      <c r="A262" s="156"/>
      <c r="B262" s="156"/>
      <c r="C262" s="156"/>
      <c r="D262" s="156"/>
      <c r="E262" s="156"/>
      <c r="F262" s="156"/>
      <c r="G262" s="156"/>
      <c r="H262" s="156"/>
      <c r="I262" s="156"/>
    </row>
    <row r="263" spans="1:9" x14ac:dyDescent="0.2">
      <c r="A263" s="156"/>
      <c r="B263" s="156"/>
      <c r="C263" s="156"/>
      <c r="D263" s="156"/>
      <c r="E263" s="156"/>
      <c r="F263" s="156"/>
      <c r="G263" s="156"/>
      <c r="H263" s="156"/>
      <c r="I263" s="156"/>
    </row>
    <row r="264" spans="1:9" x14ac:dyDescent="0.2">
      <c r="A264" s="156"/>
      <c r="B264" s="156"/>
      <c r="C264" s="156"/>
      <c r="D264" s="156"/>
      <c r="E264" s="156"/>
      <c r="F264" s="156"/>
      <c r="G264" s="156"/>
      <c r="H264" s="156"/>
      <c r="I264" s="156"/>
    </row>
    <row r="265" spans="1:9" x14ac:dyDescent="0.2">
      <c r="A265" s="156"/>
      <c r="B265" s="156"/>
      <c r="C265" s="156"/>
      <c r="D265" s="156"/>
      <c r="E265" s="156"/>
      <c r="F265" s="156"/>
      <c r="G265" s="156"/>
      <c r="H265" s="156"/>
      <c r="I265" s="156"/>
    </row>
    <row r="266" spans="1:9" x14ac:dyDescent="0.2">
      <c r="A266" s="156"/>
      <c r="B266" s="156"/>
      <c r="C266" s="156"/>
      <c r="D266" s="156"/>
      <c r="E266" s="156"/>
      <c r="F266" s="156"/>
      <c r="G266" s="156"/>
      <c r="H266" s="156"/>
      <c r="I266" s="156"/>
    </row>
    <row r="267" spans="1:9" x14ac:dyDescent="0.2">
      <c r="A267" s="156"/>
      <c r="B267" s="156"/>
      <c r="C267" s="156"/>
      <c r="D267" s="156"/>
      <c r="E267" s="156"/>
      <c r="F267" s="156"/>
      <c r="G267" s="156"/>
      <c r="H267" s="156"/>
      <c r="I267" s="156"/>
    </row>
    <row r="268" spans="1:9" x14ac:dyDescent="0.2">
      <c r="A268" s="156"/>
      <c r="B268" s="156"/>
      <c r="C268" s="156"/>
      <c r="D268" s="156"/>
      <c r="E268" s="156"/>
      <c r="F268" s="156"/>
      <c r="G268" s="156"/>
      <c r="H268" s="156"/>
      <c r="I268" s="156"/>
    </row>
    <row r="269" spans="1:9" x14ac:dyDescent="0.2">
      <c r="A269" s="156"/>
      <c r="B269" s="156"/>
      <c r="C269" s="156"/>
      <c r="D269" s="156"/>
      <c r="E269" s="156"/>
      <c r="F269" s="156"/>
      <c r="G269" s="156"/>
      <c r="H269" s="156"/>
      <c r="I269" s="156"/>
    </row>
    <row r="270" spans="1:9" x14ac:dyDescent="0.2">
      <c r="A270" s="156"/>
      <c r="B270" s="156"/>
      <c r="C270" s="156"/>
      <c r="D270" s="156"/>
      <c r="E270" s="156"/>
      <c r="F270" s="156"/>
      <c r="G270" s="156"/>
      <c r="H270" s="156"/>
      <c r="I270" s="156"/>
    </row>
    <row r="271" spans="1:9" x14ac:dyDescent="0.2">
      <c r="A271" s="156"/>
      <c r="B271" s="156"/>
      <c r="C271" s="156"/>
      <c r="D271" s="156"/>
      <c r="E271" s="156"/>
      <c r="F271" s="156"/>
      <c r="G271" s="156"/>
      <c r="H271" s="156"/>
      <c r="I271" s="156"/>
    </row>
    <row r="272" spans="1:9" x14ac:dyDescent="0.2">
      <c r="A272" s="156"/>
      <c r="B272" s="156"/>
      <c r="C272" s="156"/>
      <c r="D272" s="156"/>
      <c r="E272" s="156"/>
      <c r="F272" s="156"/>
      <c r="G272" s="156"/>
      <c r="H272" s="156"/>
      <c r="I272" s="156"/>
    </row>
    <row r="273" spans="1:9" x14ac:dyDescent="0.2">
      <c r="A273" s="156"/>
      <c r="B273" s="156"/>
      <c r="C273" s="156"/>
      <c r="D273" s="156"/>
      <c r="E273" s="156"/>
      <c r="F273" s="156"/>
      <c r="G273" s="156"/>
      <c r="H273" s="156"/>
      <c r="I273" s="156"/>
    </row>
    <row r="274" spans="1:9" x14ac:dyDescent="0.2">
      <c r="A274" s="156"/>
      <c r="B274" s="156"/>
      <c r="C274" s="156"/>
      <c r="D274" s="156"/>
      <c r="E274" s="156"/>
      <c r="F274" s="156"/>
      <c r="G274" s="156"/>
      <c r="H274" s="156"/>
      <c r="I274" s="156"/>
    </row>
    <row r="275" spans="1:9" x14ac:dyDescent="0.2">
      <c r="A275" s="156"/>
      <c r="B275" s="156"/>
      <c r="C275" s="156"/>
      <c r="D275" s="156"/>
      <c r="E275" s="156"/>
      <c r="F275" s="156"/>
      <c r="G275" s="156"/>
      <c r="H275" s="156"/>
      <c r="I275" s="156"/>
    </row>
    <row r="276" spans="1:9" x14ac:dyDescent="0.2">
      <c r="A276" s="156"/>
      <c r="B276" s="156"/>
      <c r="C276" s="156"/>
      <c r="D276" s="156"/>
      <c r="E276" s="156"/>
      <c r="F276" s="156"/>
      <c r="G276" s="156"/>
      <c r="H276" s="156"/>
      <c r="I276" s="156"/>
    </row>
    <row r="277" spans="1:9" x14ac:dyDescent="0.2">
      <c r="A277" s="156"/>
      <c r="B277" s="156"/>
      <c r="C277" s="156"/>
      <c r="D277" s="156"/>
      <c r="E277" s="156"/>
      <c r="F277" s="156"/>
      <c r="G277" s="156"/>
      <c r="H277" s="156"/>
      <c r="I277" s="156"/>
    </row>
    <row r="278" spans="1:9" x14ac:dyDescent="0.2">
      <c r="A278" s="156"/>
      <c r="B278" s="156"/>
      <c r="C278" s="156"/>
      <c r="D278" s="156"/>
      <c r="E278" s="156"/>
      <c r="F278" s="156"/>
      <c r="G278" s="156"/>
      <c r="H278" s="156"/>
      <c r="I278" s="156"/>
    </row>
    <row r="279" spans="1:9" x14ac:dyDescent="0.2">
      <c r="A279" s="156"/>
      <c r="B279" s="156"/>
      <c r="C279" s="156"/>
      <c r="D279" s="156"/>
      <c r="E279" s="156"/>
      <c r="F279" s="156"/>
      <c r="G279" s="156"/>
      <c r="H279" s="156"/>
      <c r="I279" s="156"/>
    </row>
    <row r="280" spans="1:9" x14ac:dyDescent="0.2">
      <c r="A280" s="156"/>
      <c r="B280" s="156"/>
      <c r="C280" s="156"/>
      <c r="D280" s="156"/>
      <c r="E280" s="156"/>
      <c r="F280" s="156"/>
      <c r="G280" s="156"/>
      <c r="H280" s="156"/>
      <c r="I280" s="156"/>
    </row>
    <row r="281" spans="1:9" x14ac:dyDescent="0.2">
      <c r="A281" s="156"/>
      <c r="B281" s="156"/>
      <c r="C281" s="156"/>
      <c r="D281" s="156"/>
      <c r="E281" s="156"/>
      <c r="F281" s="156"/>
      <c r="G281" s="156"/>
      <c r="H281" s="156"/>
      <c r="I281" s="156"/>
    </row>
    <row r="282" spans="1:9" x14ac:dyDescent="0.2">
      <c r="A282" s="156"/>
      <c r="B282" s="156"/>
      <c r="C282" s="156"/>
      <c r="D282" s="156"/>
      <c r="E282" s="156"/>
      <c r="F282" s="156"/>
      <c r="G282" s="156"/>
      <c r="H282" s="156"/>
      <c r="I282" s="156"/>
    </row>
    <row r="283" spans="1:9" x14ac:dyDescent="0.2">
      <c r="A283" s="156"/>
      <c r="B283" s="156"/>
      <c r="C283" s="156"/>
      <c r="D283" s="156"/>
      <c r="E283" s="156"/>
      <c r="F283" s="156"/>
      <c r="G283" s="156"/>
      <c r="H283" s="156"/>
      <c r="I283" s="156"/>
    </row>
    <row r="284" spans="1:9" x14ac:dyDescent="0.2">
      <c r="A284" s="156"/>
      <c r="B284" s="156"/>
      <c r="C284" s="156"/>
      <c r="D284" s="156"/>
      <c r="E284" s="156"/>
      <c r="F284" s="156"/>
      <c r="G284" s="156"/>
      <c r="H284" s="156"/>
      <c r="I284" s="156"/>
    </row>
    <row r="285" spans="1:9" x14ac:dyDescent="0.2">
      <c r="A285" s="156"/>
      <c r="B285" s="156"/>
      <c r="C285" s="156"/>
      <c r="D285" s="156"/>
      <c r="E285" s="156"/>
      <c r="F285" s="156"/>
      <c r="G285" s="156"/>
      <c r="H285" s="156"/>
      <c r="I285" s="156"/>
    </row>
    <row r="286" spans="1:9" x14ac:dyDescent="0.2">
      <c r="A286" s="156"/>
      <c r="B286" s="156"/>
      <c r="C286" s="156"/>
      <c r="D286" s="156"/>
      <c r="E286" s="156"/>
      <c r="F286" s="156"/>
      <c r="G286" s="156"/>
      <c r="H286" s="156"/>
      <c r="I286" s="156"/>
    </row>
    <row r="287" spans="1:9" x14ac:dyDescent="0.2">
      <c r="A287" s="156"/>
      <c r="B287" s="156"/>
      <c r="C287" s="156"/>
      <c r="D287" s="156"/>
      <c r="E287" s="156"/>
      <c r="F287" s="156"/>
      <c r="G287" s="156"/>
      <c r="H287" s="156"/>
      <c r="I287" s="156"/>
    </row>
    <row r="288" spans="1:9" x14ac:dyDescent="0.2">
      <c r="A288" s="156"/>
      <c r="B288" s="156"/>
      <c r="C288" s="156"/>
      <c r="D288" s="156"/>
      <c r="E288" s="156"/>
      <c r="F288" s="156"/>
      <c r="G288" s="156"/>
      <c r="H288" s="156"/>
      <c r="I288" s="156"/>
    </row>
    <row r="289" spans="1:9" x14ac:dyDescent="0.2">
      <c r="A289" s="156"/>
      <c r="B289" s="156"/>
      <c r="C289" s="156"/>
      <c r="D289" s="156"/>
      <c r="E289" s="156"/>
      <c r="F289" s="156"/>
      <c r="G289" s="156"/>
      <c r="H289" s="156"/>
      <c r="I289" s="156"/>
    </row>
    <row r="290" spans="1:9" x14ac:dyDescent="0.2">
      <c r="A290" s="156"/>
      <c r="B290" s="156"/>
      <c r="C290" s="156"/>
      <c r="D290" s="156"/>
      <c r="E290" s="156"/>
      <c r="F290" s="156"/>
      <c r="G290" s="156"/>
      <c r="H290" s="156"/>
      <c r="I290" s="156"/>
    </row>
    <row r="291" spans="1:9" x14ac:dyDescent="0.2">
      <c r="A291" s="156"/>
      <c r="B291" s="156"/>
      <c r="C291" s="156"/>
      <c r="D291" s="156"/>
      <c r="E291" s="156"/>
      <c r="F291" s="156"/>
      <c r="G291" s="156"/>
      <c r="H291" s="156"/>
      <c r="I291" s="156"/>
    </row>
    <row r="292" spans="1:9" x14ac:dyDescent="0.2">
      <c r="A292" s="156"/>
      <c r="B292" s="156"/>
      <c r="C292" s="156"/>
      <c r="D292" s="156"/>
      <c r="E292" s="156"/>
      <c r="F292" s="156"/>
      <c r="G292" s="156"/>
      <c r="H292" s="156"/>
      <c r="I292" s="156"/>
    </row>
    <row r="293" spans="1:9" x14ac:dyDescent="0.2">
      <c r="A293" s="156"/>
      <c r="B293" s="156"/>
      <c r="C293" s="156"/>
      <c r="D293" s="156"/>
      <c r="E293" s="156"/>
      <c r="F293" s="156"/>
      <c r="G293" s="156"/>
      <c r="H293" s="156"/>
      <c r="I293" s="156"/>
    </row>
    <row r="294" spans="1:9" x14ac:dyDescent="0.2">
      <c r="A294" s="156"/>
      <c r="B294" s="156"/>
      <c r="C294" s="156"/>
      <c r="D294" s="156"/>
      <c r="E294" s="156"/>
      <c r="F294" s="156"/>
      <c r="G294" s="156"/>
      <c r="H294" s="156"/>
      <c r="I294" s="156"/>
    </row>
    <row r="295" spans="1:9" x14ac:dyDescent="0.2">
      <c r="A295" s="156"/>
      <c r="B295" s="156"/>
      <c r="C295" s="156"/>
      <c r="D295" s="156"/>
      <c r="E295" s="156"/>
      <c r="F295" s="156"/>
      <c r="G295" s="156"/>
      <c r="H295" s="156"/>
      <c r="I295" s="156"/>
    </row>
    <row r="296" spans="1:9" x14ac:dyDescent="0.2">
      <c r="A296" s="156"/>
      <c r="B296" s="156"/>
      <c r="C296" s="156"/>
      <c r="D296" s="156"/>
      <c r="E296" s="156"/>
      <c r="F296" s="156"/>
      <c r="G296" s="156"/>
      <c r="H296" s="156"/>
      <c r="I296" s="156"/>
    </row>
    <row r="297" spans="1:9" x14ac:dyDescent="0.2">
      <c r="A297" s="156"/>
      <c r="B297" s="156"/>
      <c r="C297" s="156"/>
      <c r="D297" s="156"/>
      <c r="E297" s="156"/>
      <c r="F297" s="156"/>
      <c r="G297" s="156"/>
      <c r="H297" s="156"/>
      <c r="I297" s="156"/>
    </row>
    <row r="298" spans="1:9" x14ac:dyDescent="0.2">
      <c r="A298" s="156"/>
      <c r="B298" s="156"/>
      <c r="C298" s="156"/>
      <c r="D298" s="156"/>
      <c r="E298" s="156"/>
      <c r="F298" s="156"/>
      <c r="G298" s="156"/>
      <c r="H298" s="156"/>
      <c r="I298" s="156"/>
    </row>
    <row r="299" spans="1:9" x14ac:dyDescent="0.2">
      <c r="A299" s="156"/>
      <c r="B299" s="156"/>
      <c r="C299" s="156"/>
      <c r="D299" s="156"/>
      <c r="E299" s="156"/>
      <c r="F299" s="156"/>
      <c r="G299" s="156"/>
      <c r="H299" s="156"/>
      <c r="I299" s="156"/>
    </row>
    <row r="300" spans="1:9" x14ac:dyDescent="0.2">
      <c r="A300" s="156"/>
      <c r="B300" s="156"/>
      <c r="C300" s="156"/>
      <c r="D300" s="156"/>
      <c r="E300" s="156"/>
      <c r="F300" s="156"/>
      <c r="G300" s="156"/>
      <c r="H300" s="156"/>
      <c r="I300" s="156"/>
    </row>
    <row r="301" spans="1:9" x14ac:dyDescent="0.2">
      <c r="A301" s="156"/>
      <c r="B301" s="156"/>
      <c r="C301" s="156"/>
      <c r="D301" s="156"/>
      <c r="E301" s="156"/>
      <c r="F301" s="156"/>
      <c r="G301" s="156"/>
      <c r="H301" s="156"/>
      <c r="I301" s="156"/>
    </row>
    <row r="302" spans="1:9" x14ac:dyDescent="0.2">
      <c r="A302" s="156"/>
      <c r="B302" s="156"/>
      <c r="C302" s="156"/>
      <c r="D302" s="156"/>
      <c r="E302" s="156"/>
      <c r="F302" s="156"/>
      <c r="G302" s="156"/>
      <c r="H302" s="156"/>
      <c r="I302" s="156"/>
    </row>
    <row r="303" spans="1:9" x14ac:dyDescent="0.2">
      <c r="A303" s="156"/>
      <c r="B303" s="156"/>
      <c r="C303" s="156"/>
      <c r="D303" s="156"/>
      <c r="E303" s="156"/>
      <c r="F303" s="156"/>
      <c r="G303" s="156"/>
      <c r="H303" s="156"/>
      <c r="I303" s="156"/>
    </row>
    <row r="304" spans="1:9" x14ac:dyDescent="0.2">
      <c r="A304" s="156"/>
      <c r="B304" s="156"/>
      <c r="C304" s="156"/>
      <c r="D304" s="156"/>
      <c r="E304" s="156"/>
      <c r="F304" s="156"/>
      <c r="G304" s="156"/>
      <c r="H304" s="156"/>
      <c r="I304" s="156"/>
    </row>
    <row r="305" spans="1:9" x14ac:dyDescent="0.2">
      <c r="A305" s="156"/>
      <c r="B305" s="156"/>
      <c r="C305" s="156"/>
      <c r="D305" s="156"/>
      <c r="E305" s="156"/>
      <c r="F305" s="156"/>
      <c r="G305" s="156"/>
      <c r="H305" s="156"/>
      <c r="I305" s="156"/>
    </row>
    <row r="306" spans="1:9" x14ac:dyDescent="0.2">
      <c r="A306" s="156"/>
      <c r="B306" s="156"/>
      <c r="C306" s="156"/>
      <c r="D306" s="156"/>
      <c r="E306" s="156"/>
      <c r="F306" s="156"/>
      <c r="G306" s="156"/>
      <c r="H306" s="156"/>
      <c r="I306" s="156"/>
    </row>
    <row r="307" spans="1:9" x14ac:dyDescent="0.2">
      <c r="A307" s="156"/>
      <c r="B307" s="156"/>
      <c r="C307" s="156"/>
      <c r="D307" s="156"/>
      <c r="E307" s="156"/>
      <c r="F307" s="156"/>
      <c r="G307" s="156"/>
      <c r="H307" s="156"/>
      <c r="I307" s="156"/>
    </row>
    <row r="308" spans="1:9" x14ac:dyDescent="0.2">
      <c r="A308" s="156"/>
      <c r="B308" s="156"/>
      <c r="C308" s="156"/>
      <c r="D308" s="156"/>
      <c r="E308" s="156"/>
      <c r="F308" s="156"/>
      <c r="G308" s="156"/>
      <c r="H308" s="156"/>
      <c r="I308" s="156"/>
    </row>
    <row r="309" spans="1:9" x14ac:dyDescent="0.2">
      <c r="A309" s="156"/>
      <c r="B309" s="156"/>
      <c r="C309" s="156"/>
      <c r="D309" s="156"/>
      <c r="E309" s="156"/>
      <c r="F309" s="156"/>
      <c r="G309" s="156"/>
      <c r="H309" s="156"/>
      <c r="I309" s="156"/>
    </row>
    <row r="310" spans="1:9" x14ac:dyDescent="0.2">
      <c r="A310" s="156"/>
      <c r="B310" s="156"/>
      <c r="C310" s="156"/>
      <c r="D310" s="156"/>
      <c r="E310" s="156"/>
      <c r="F310" s="156"/>
      <c r="G310" s="156"/>
      <c r="H310" s="156"/>
      <c r="I310" s="156"/>
    </row>
    <row r="311" spans="1:9" x14ac:dyDescent="0.2">
      <c r="A311" s="156"/>
      <c r="B311" s="156"/>
      <c r="C311" s="156"/>
      <c r="D311" s="156"/>
      <c r="E311" s="156"/>
      <c r="F311" s="156"/>
      <c r="G311" s="156"/>
      <c r="H311" s="156"/>
      <c r="I311" s="156"/>
    </row>
    <row r="312" spans="1:9" x14ac:dyDescent="0.2">
      <c r="A312" s="156"/>
      <c r="B312" s="156"/>
      <c r="C312" s="156"/>
      <c r="D312" s="156"/>
      <c r="E312" s="156"/>
      <c r="F312" s="156"/>
      <c r="G312" s="156"/>
      <c r="H312" s="156"/>
      <c r="I312" s="156"/>
    </row>
    <row r="313" spans="1:9" x14ac:dyDescent="0.2">
      <c r="A313" s="156"/>
      <c r="B313" s="156"/>
      <c r="C313" s="156"/>
      <c r="D313" s="156"/>
      <c r="E313" s="156"/>
      <c r="F313" s="156"/>
      <c r="G313" s="156"/>
      <c r="H313" s="156"/>
      <c r="I313" s="156"/>
    </row>
    <row r="314" spans="1:9" x14ac:dyDescent="0.2">
      <c r="A314" s="156"/>
      <c r="B314" s="156"/>
      <c r="C314" s="156"/>
      <c r="D314" s="156"/>
      <c r="E314" s="156"/>
      <c r="F314" s="156"/>
      <c r="G314" s="156"/>
      <c r="H314" s="156"/>
      <c r="I314" s="156"/>
    </row>
    <row r="315" spans="1:9" x14ac:dyDescent="0.2">
      <c r="A315" s="156"/>
      <c r="B315" s="156"/>
      <c r="C315" s="156"/>
      <c r="D315" s="156"/>
      <c r="E315" s="156"/>
      <c r="F315" s="156"/>
      <c r="G315" s="156"/>
      <c r="H315" s="156"/>
      <c r="I315" s="156"/>
    </row>
    <row r="316" spans="1:9" x14ac:dyDescent="0.2">
      <c r="A316" s="156"/>
      <c r="B316" s="156"/>
      <c r="C316" s="156"/>
      <c r="D316" s="156"/>
      <c r="E316" s="156"/>
      <c r="F316" s="156"/>
      <c r="G316" s="156"/>
      <c r="H316" s="156"/>
      <c r="I316" s="156"/>
    </row>
    <row r="317" spans="1:9" x14ac:dyDescent="0.2">
      <c r="A317" s="156"/>
      <c r="B317" s="156"/>
      <c r="C317" s="156"/>
      <c r="D317" s="156"/>
      <c r="E317" s="156"/>
      <c r="F317" s="156"/>
      <c r="G317" s="156"/>
      <c r="H317" s="156"/>
      <c r="I317" s="156"/>
    </row>
    <row r="318" spans="1:9" x14ac:dyDescent="0.2">
      <c r="A318" s="156"/>
      <c r="B318" s="156"/>
      <c r="C318" s="156"/>
      <c r="D318" s="156"/>
      <c r="E318" s="156"/>
      <c r="F318" s="156"/>
      <c r="G318" s="156"/>
      <c r="H318" s="156"/>
      <c r="I318" s="156"/>
    </row>
    <row r="319" spans="1:9" x14ac:dyDescent="0.2">
      <c r="A319" s="156"/>
      <c r="B319" s="156"/>
      <c r="C319" s="156"/>
      <c r="D319" s="156"/>
      <c r="E319" s="156"/>
      <c r="F319" s="156"/>
      <c r="G319" s="156"/>
      <c r="H319" s="156"/>
      <c r="I319" s="156"/>
    </row>
    <row r="320" spans="1:9" x14ac:dyDescent="0.2">
      <c r="A320" s="156"/>
      <c r="B320" s="156"/>
      <c r="C320" s="156"/>
      <c r="D320" s="156"/>
      <c r="E320" s="156"/>
      <c r="F320" s="156"/>
      <c r="G320" s="156"/>
      <c r="H320" s="156"/>
      <c r="I320" s="156"/>
    </row>
    <row r="321" spans="1:9" x14ac:dyDescent="0.2">
      <c r="A321" s="156"/>
      <c r="B321" s="156"/>
      <c r="C321" s="156"/>
      <c r="D321" s="156"/>
      <c r="E321" s="156"/>
      <c r="F321" s="156"/>
      <c r="G321" s="156"/>
      <c r="H321" s="156"/>
      <c r="I321" s="156"/>
    </row>
    <row r="322" spans="1:9" x14ac:dyDescent="0.2">
      <c r="A322" s="156"/>
      <c r="B322" s="156"/>
      <c r="C322" s="156"/>
      <c r="D322" s="156"/>
      <c r="E322" s="156"/>
      <c r="F322" s="156"/>
      <c r="G322" s="156"/>
      <c r="H322" s="156"/>
      <c r="I322" s="156"/>
    </row>
    <row r="323" spans="1:9" x14ac:dyDescent="0.2">
      <c r="A323" s="156"/>
      <c r="B323" s="156"/>
      <c r="C323" s="156"/>
      <c r="D323" s="156"/>
      <c r="E323" s="156"/>
      <c r="F323" s="156"/>
      <c r="G323" s="156"/>
      <c r="H323" s="156"/>
      <c r="I323" s="156"/>
    </row>
    <row r="324" spans="1:9" x14ac:dyDescent="0.2">
      <c r="A324" s="156"/>
      <c r="B324" s="156"/>
      <c r="C324" s="156"/>
      <c r="D324" s="156"/>
      <c r="E324" s="156"/>
      <c r="F324" s="156"/>
      <c r="G324" s="156"/>
      <c r="H324" s="156"/>
      <c r="I324" s="156"/>
    </row>
    <row r="325" spans="1:9" x14ac:dyDescent="0.2">
      <c r="A325" s="156"/>
      <c r="B325" s="156"/>
      <c r="C325" s="156"/>
      <c r="D325" s="156"/>
      <c r="E325" s="156"/>
      <c r="F325" s="156"/>
      <c r="G325" s="156"/>
      <c r="H325" s="156"/>
      <c r="I325" s="156"/>
    </row>
    <row r="326" spans="1:9" x14ac:dyDescent="0.2">
      <c r="A326" s="156"/>
      <c r="B326" s="156"/>
      <c r="C326" s="156"/>
      <c r="D326" s="156"/>
      <c r="E326" s="156"/>
      <c r="F326" s="156"/>
      <c r="G326" s="156"/>
      <c r="H326" s="156"/>
      <c r="I326" s="156"/>
    </row>
    <row r="327" spans="1:9" x14ac:dyDescent="0.2">
      <c r="A327" s="156"/>
      <c r="B327" s="156"/>
      <c r="C327" s="156"/>
      <c r="D327" s="156"/>
      <c r="E327" s="156"/>
      <c r="F327" s="156"/>
      <c r="G327" s="156"/>
      <c r="H327" s="156"/>
      <c r="I327" s="156"/>
    </row>
    <row r="328" spans="1:9" x14ac:dyDescent="0.2">
      <c r="A328" s="156"/>
      <c r="B328" s="156"/>
      <c r="C328" s="156"/>
      <c r="D328" s="156"/>
      <c r="E328" s="156"/>
      <c r="F328" s="156"/>
      <c r="G328" s="156"/>
      <c r="H328" s="156"/>
      <c r="I328" s="156"/>
    </row>
    <row r="329" spans="1:9" x14ac:dyDescent="0.2">
      <c r="A329" s="156"/>
      <c r="B329" s="156"/>
      <c r="C329" s="156"/>
      <c r="D329" s="156"/>
      <c r="E329" s="156"/>
      <c r="F329" s="156"/>
      <c r="G329" s="156"/>
      <c r="H329" s="156"/>
      <c r="I329" s="156"/>
    </row>
    <row r="330" spans="1:9" x14ac:dyDescent="0.2">
      <c r="A330" s="156"/>
      <c r="B330" s="156"/>
      <c r="C330" s="156"/>
      <c r="D330" s="156"/>
      <c r="E330" s="156"/>
      <c r="F330" s="156"/>
      <c r="G330" s="156"/>
      <c r="H330" s="156"/>
      <c r="I330" s="156"/>
    </row>
    <row r="331" spans="1:9" x14ac:dyDescent="0.2">
      <c r="A331" s="156"/>
      <c r="B331" s="156"/>
      <c r="C331" s="156"/>
      <c r="D331" s="156"/>
      <c r="E331" s="156"/>
      <c r="F331" s="156"/>
      <c r="G331" s="156"/>
      <c r="H331" s="156"/>
      <c r="I331" s="156"/>
    </row>
    <row r="332" spans="1:9" x14ac:dyDescent="0.2">
      <c r="A332" s="156"/>
      <c r="B332" s="156"/>
      <c r="C332" s="156"/>
      <c r="D332" s="156"/>
      <c r="E332" s="156"/>
      <c r="F332" s="156"/>
      <c r="G332" s="156"/>
      <c r="H332" s="156"/>
      <c r="I332" s="156"/>
    </row>
    <row r="333" spans="1:9" x14ac:dyDescent="0.2">
      <c r="A333" s="156"/>
      <c r="B333" s="156"/>
      <c r="C333" s="156"/>
      <c r="D333" s="156"/>
      <c r="E333" s="156"/>
      <c r="F333" s="156"/>
      <c r="G333" s="156"/>
      <c r="H333" s="156"/>
      <c r="I333" s="156"/>
    </row>
    <row r="334" spans="1:9" x14ac:dyDescent="0.2">
      <c r="A334" s="156"/>
      <c r="B334" s="156"/>
      <c r="C334" s="156"/>
      <c r="D334" s="156"/>
      <c r="E334" s="156"/>
      <c r="F334" s="156"/>
      <c r="G334" s="156"/>
      <c r="H334" s="156"/>
      <c r="I334" s="156"/>
    </row>
    <row r="335" spans="1:9" x14ac:dyDescent="0.2">
      <c r="A335" s="156"/>
      <c r="B335" s="156"/>
      <c r="C335" s="156"/>
      <c r="D335" s="156"/>
      <c r="E335" s="156"/>
      <c r="F335" s="156"/>
      <c r="G335" s="156"/>
      <c r="H335" s="156"/>
      <c r="I335" s="156"/>
    </row>
    <row r="336" spans="1:9" x14ac:dyDescent="0.2">
      <c r="A336" s="156"/>
      <c r="B336" s="156"/>
      <c r="C336" s="156"/>
      <c r="D336" s="156"/>
      <c r="E336" s="156"/>
      <c r="F336" s="156"/>
      <c r="G336" s="156"/>
      <c r="H336" s="156"/>
      <c r="I336" s="156"/>
    </row>
    <row r="337" spans="1:9" x14ac:dyDescent="0.2">
      <c r="A337" s="156"/>
      <c r="B337" s="156"/>
      <c r="C337" s="156"/>
      <c r="D337" s="156"/>
      <c r="E337" s="156"/>
      <c r="F337" s="156"/>
      <c r="G337" s="156"/>
      <c r="H337" s="156"/>
      <c r="I337" s="156"/>
    </row>
    <row r="338" spans="1:9" x14ac:dyDescent="0.2">
      <c r="A338" s="156"/>
      <c r="B338" s="156"/>
      <c r="C338" s="156"/>
      <c r="D338" s="156"/>
      <c r="E338" s="156"/>
      <c r="F338" s="156"/>
      <c r="G338" s="156"/>
      <c r="H338" s="156"/>
      <c r="I338" s="156"/>
    </row>
    <row r="339" spans="1:9" x14ac:dyDescent="0.2">
      <c r="A339" s="156"/>
      <c r="B339" s="156"/>
      <c r="C339" s="156"/>
      <c r="D339" s="156"/>
      <c r="E339" s="156"/>
      <c r="F339" s="156"/>
      <c r="G339" s="156"/>
      <c r="H339" s="156"/>
      <c r="I339" s="156"/>
    </row>
    <row r="340" spans="1:9" x14ac:dyDescent="0.2">
      <c r="A340" s="156"/>
      <c r="B340" s="156"/>
      <c r="C340" s="156"/>
      <c r="D340" s="156"/>
      <c r="E340" s="156"/>
      <c r="F340" s="156"/>
      <c r="G340" s="156"/>
      <c r="H340" s="156"/>
      <c r="I340" s="156"/>
    </row>
    <row r="341" spans="1:9" x14ac:dyDescent="0.2">
      <c r="A341" s="156"/>
      <c r="B341" s="156"/>
      <c r="C341" s="156"/>
      <c r="D341" s="156"/>
      <c r="E341" s="156"/>
      <c r="F341" s="156"/>
      <c r="G341" s="156"/>
      <c r="H341" s="156"/>
      <c r="I341" s="156"/>
    </row>
    <row r="342" spans="1:9" x14ac:dyDescent="0.2">
      <c r="A342" s="156"/>
      <c r="B342" s="156"/>
      <c r="C342" s="156"/>
      <c r="D342" s="156"/>
      <c r="E342" s="156"/>
      <c r="F342" s="156"/>
      <c r="G342" s="156"/>
      <c r="H342" s="156"/>
      <c r="I342" s="156"/>
    </row>
    <row r="343" spans="1:9" x14ac:dyDescent="0.2">
      <c r="A343" s="156"/>
      <c r="B343" s="156"/>
      <c r="C343" s="156"/>
      <c r="D343" s="156"/>
      <c r="E343" s="156"/>
      <c r="F343" s="156"/>
      <c r="G343" s="156"/>
      <c r="H343" s="156"/>
      <c r="I343" s="156"/>
    </row>
    <row r="344" spans="1:9" x14ac:dyDescent="0.2">
      <c r="A344" s="156"/>
      <c r="B344" s="156"/>
      <c r="C344" s="156"/>
      <c r="D344" s="156"/>
      <c r="E344" s="156"/>
      <c r="F344" s="156"/>
      <c r="G344" s="156"/>
      <c r="H344" s="156"/>
      <c r="I344" s="156"/>
    </row>
    <row r="345" spans="1:9" x14ac:dyDescent="0.2">
      <c r="A345" s="156"/>
      <c r="B345" s="156"/>
      <c r="C345" s="156"/>
      <c r="D345" s="156"/>
      <c r="E345" s="156"/>
      <c r="F345" s="156"/>
      <c r="G345" s="156"/>
      <c r="H345" s="156"/>
      <c r="I345" s="156"/>
    </row>
    <row r="346" spans="1:9" x14ac:dyDescent="0.2">
      <c r="A346" s="156"/>
      <c r="B346" s="156"/>
      <c r="C346" s="156"/>
      <c r="D346" s="156"/>
      <c r="E346" s="156"/>
      <c r="F346" s="156"/>
      <c r="G346" s="156"/>
      <c r="H346" s="156"/>
      <c r="I346" s="156"/>
    </row>
    <row r="347" spans="1:9" x14ac:dyDescent="0.2">
      <c r="A347" s="156"/>
      <c r="B347" s="156"/>
      <c r="C347" s="156"/>
      <c r="D347" s="156"/>
      <c r="E347" s="156"/>
      <c r="F347" s="156"/>
      <c r="G347" s="156"/>
      <c r="H347" s="156"/>
      <c r="I347" s="156"/>
    </row>
    <row r="348" spans="1:9" x14ac:dyDescent="0.2">
      <c r="A348" s="156"/>
      <c r="B348" s="156"/>
      <c r="C348" s="156"/>
      <c r="D348" s="156"/>
      <c r="E348" s="156"/>
      <c r="F348" s="156"/>
      <c r="G348" s="156"/>
      <c r="H348" s="156"/>
      <c r="I348" s="156"/>
    </row>
    <row r="349" spans="1:9" x14ac:dyDescent="0.2">
      <c r="A349" s="156"/>
      <c r="B349" s="156"/>
      <c r="C349" s="156"/>
      <c r="D349" s="156"/>
      <c r="E349" s="156"/>
      <c r="F349" s="156"/>
      <c r="G349" s="156"/>
      <c r="H349" s="156"/>
      <c r="I349" s="156"/>
    </row>
    <row r="350" spans="1:9" x14ac:dyDescent="0.2">
      <c r="A350" s="156"/>
      <c r="B350" s="156"/>
      <c r="C350" s="156"/>
      <c r="D350" s="156"/>
      <c r="E350" s="156"/>
      <c r="F350" s="156"/>
      <c r="G350" s="156"/>
      <c r="H350" s="156"/>
      <c r="I350" s="156"/>
    </row>
    <row r="351" spans="1:9" x14ac:dyDescent="0.2">
      <c r="A351" s="156"/>
      <c r="B351" s="156"/>
      <c r="C351" s="156"/>
      <c r="D351" s="156"/>
      <c r="E351" s="156"/>
      <c r="F351" s="156"/>
      <c r="G351" s="156"/>
      <c r="H351" s="156"/>
      <c r="I351" s="156"/>
    </row>
    <row r="352" spans="1:9" x14ac:dyDescent="0.2">
      <c r="A352" s="156"/>
      <c r="B352" s="156"/>
      <c r="C352" s="156"/>
      <c r="D352" s="156"/>
      <c r="E352" s="156"/>
      <c r="F352" s="156"/>
      <c r="G352" s="156"/>
      <c r="H352" s="156"/>
      <c r="I352" s="156"/>
    </row>
    <row r="353" spans="1:9" x14ac:dyDescent="0.2">
      <c r="A353" s="156"/>
      <c r="B353" s="156"/>
      <c r="C353" s="156"/>
      <c r="D353" s="156"/>
      <c r="E353" s="156"/>
      <c r="F353" s="156"/>
      <c r="G353" s="156"/>
      <c r="H353" s="156"/>
      <c r="I353" s="156"/>
    </row>
    <row r="354" spans="1:9" x14ac:dyDescent="0.2">
      <c r="A354" s="156"/>
      <c r="B354" s="156"/>
      <c r="C354" s="156"/>
      <c r="D354" s="156"/>
      <c r="E354" s="156"/>
      <c r="F354" s="156"/>
      <c r="G354" s="156"/>
      <c r="H354" s="156"/>
      <c r="I354" s="156"/>
    </row>
    <row r="355" spans="1:9" x14ac:dyDescent="0.2">
      <c r="A355" s="156"/>
      <c r="B355" s="156"/>
      <c r="C355" s="156"/>
      <c r="D355" s="156"/>
      <c r="E355" s="156"/>
      <c r="F355" s="156"/>
      <c r="G355" s="156"/>
      <c r="H355" s="156"/>
      <c r="I355" s="156"/>
    </row>
    <row r="356" spans="1:9" x14ac:dyDescent="0.2">
      <c r="A356" s="156"/>
      <c r="B356" s="156"/>
      <c r="C356" s="156"/>
      <c r="D356" s="156"/>
      <c r="E356" s="156"/>
      <c r="F356" s="156"/>
      <c r="G356" s="156"/>
      <c r="H356" s="156"/>
      <c r="I356" s="156"/>
    </row>
    <row r="357" spans="1:9" x14ac:dyDescent="0.2">
      <c r="A357" s="156"/>
      <c r="B357" s="156"/>
      <c r="C357" s="156"/>
      <c r="D357" s="156"/>
      <c r="E357" s="156"/>
      <c r="F357" s="156"/>
      <c r="G357" s="156"/>
      <c r="H357" s="156"/>
      <c r="I357" s="156"/>
    </row>
    <row r="358" spans="1:9" x14ac:dyDescent="0.2">
      <c r="A358" s="156"/>
      <c r="B358" s="156"/>
      <c r="C358" s="156"/>
      <c r="D358" s="156"/>
      <c r="E358" s="156"/>
      <c r="F358" s="156"/>
      <c r="G358" s="156"/>
      <c r="H358" s="156"/>
      <c r="I358" s="156"/>
    </row>
    <row r="359" spans="1:9" x14ac:dyDescent="0.2">
      <c r="A359" s="156"/>
      <c r="B359" s="156"/>
      <c r="C359" s="156"/>
      <c r="D359" s="156"/>
      <c r="E359" s="156"/>
      <c r="F359" s="156"/>
      <c r="G359" s="156"/>
      <c r="H359" s="156"/>
      <c r="I359" s="156"/>
    </row>
    <row r="360" spans="1:9" x14ac:dyDescent="0.2">
      <c r="A360" s="156"/>
      <c r="B360" s="156"/>
      <c r="C360" s="156"/>
      <c r="D360" s="156"/>
      <c r="E360" s="156"/>
      <c r="F360" s="156"/>
      <c r="G360" s="156"/>
      <c r="H360" s="156"/>
      <c r="I360" s="156"/>
    </row>
    <row r="361" spans="1:9" x14ac:dyDescent="0.2">
      <c r="A361" s="156"/>
      <c r="B361" s="156"/>
      <c r="C361" s="156"/>
      <c r="D361" s="156"/>
      <c r="E361" s="156"/>
      <c r="F361" s="156"/>
      <c r="G361" s="156"/>
      <c r="H361" s="156"/>
      <c r="I361" s="156"/>
    </row>
    <row r="362" spans="1:9" x14ac:dyDescent="0.2">
      <c r="A362" s="156"/>
      <c r="B362" s="156"/>
      <c r="C362" s="156"/>
      <c r="D362" s="156"/>
      <c r="E362" s="156"/>
      <c r="F362" s="156"/>
      <c r="G362" s="156"/>
      <c r="H362" s="156"/>
      <c r="I362" s="156"/>
    </row>
    <row r="363" spans="1:9" x14ac:dyDescent="0.2">
      <c r="A363" s="156"/>
      <c r="B363" s="156"/>
      <c r="C363" s="156"/>
      <c r="D363" s="156"/>
      <c r="E363" s="156"/>
      <c r="F363" s="156"/>
      <c r="G363" s="156"/>
      <c r="H363" s="156"/>
      <c r="I363" s="156"/>
    </row>
    <row r="364" spans="1:9" x14ac:dyDescent="0.2">
      <c r="A364" s="156"/>
      <c r="B364" s="156"/>
      <c r="C364" s="156"/>
      <c r="D364" s="156"/>
      <c r="E364" s="156"/>
      <c r="F364" s="156"/>
      <c r="G364" s="156"/>
      <c r="H364" s="156"/>
      <c r="I364" s="156"/>
    </row>
    <row r="365" spans="1:9" x14ac:dyDescent="0.2">
      <c r="A365" s="156"/>
      <c r="B365" s="156"/>
      <c r="C365" s="156"/>
      <c r="D365" s="156"/>
      <c r="E365" s="156"/>
      <c r="F365" s="156"/>
      <c r="G365" s="156"/>
      <c r="H365" s="156"/>
      <c r="I365" s="156"/>
    </row>
    <row r="366" spans="1:9" x14ac:dyDescent="0.2">
      <c r="A366" s="156"/>
      <c r="B366" s="156"/>
      <c r="C366" s="156"/>
      <c r="D366" s="156"/>
      <c r="E366" s="156"/>
      <c r="F366" s="156"/>
      <c r="G366" s="156"/>
      <c r="H366" s="156"/>
      <c r="I366" s="156"/>
    </row>
    <row r="367" spans="1:9" x14ac:dyDescent="0.2">
      <c r="A367" s="156"/>
      <c r="B367" s="156"/>
      <c r="C367" s="156"/>
      <c r="D367" s="156"/>
      <c r="E367" s="156"/>
      <c r="F367" s="156"/>
      <c r="G367" s="156"/>
      <c r="H367" s="156"/>
      <c r="I367" s="156"/>
    </row>
    <row r="368" spans="1:9" x14ac:dyDescent="0.2">
      <c r="A368" s="156"/>
      <c r="B368" s="156"/>
      <c r="C368" s="156"/>
      <c r="D368" s="156"/>
      <c r="E368" s="156"/>
      <c r="F368" s="156"/>
      <c r="G368" s="156"/>
      <c r="H368" s="156"/>
      <c r="I368" s="156"/>
    </row>
    <row r="369" spans="1:9" x14ac:dyDescent="0.2">
      <c r="A369" s="156"/>
      <c r="B369" s="156"/>
      <c r="C369" s="156"/>
      <c r="D369" s="156"/>
      <c r="E369" s="156"/>
      <c r="F369" s="156"/>
      <c r="G369" s="156"/>
      <c r="H369" s="156"/>
      <c r="I369" s="156"/>
    </row>
    <row r="370" spans="1:9" x14ac:dyDescent="0.2">
      <c r="A370" s="156"/>
      <c r="B370" s="156"/>
      <c r="C370" s="156"/>
      <c r="D370" s="156"/>
      <c r="E370" s="156"/>
      <c r="F370" s="156"/>
      <c r="G370" s="156"/>
      <c r="H370" s="156"/>
      <c r="I370" s="156"/>
    </row>
  </sheetData>
  <mergeCells count="3">
    <mergeCell ref="A1:C2"/>
    <mergeCell ref="G4:G8"/>
    <mergeCell ref="A7:A13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4"/>
  <sheetViews>
    <sheetView topLeftCell="A52" workbookViewId="0">
      <selection activeCell="D69" sqref="D69"/>
    </sheetView>
  </sheetViews>
  <sheetFormatPr baseColWidth="10" defaultRowHeight="12.75" x14ac:dyDescent="0.2"/>
  <cols>
    <col min="1" max="1" width="11.42578125" style="111"/>
    <col min="2" max="2" width="18.140625" style="111" customWidth="1"/>
    <col min="3" max="3" width="17.28515625" style="111" bestFit="1" customWidth="1"/>
    <col min="4" max="4" width="7.28515625" style="111" customWidth="1"/>
    <col min="5" max="5" width="6.85546875" style="111" bestFit="1" customWidth="1"/>
    <col min="6" max="6" width="13.85546875" style="111" customWidth="1"/>
    <col min="7" max="7" width="5.42578125" style="111" bestFit="1" customWidth="1"/>
    <col min="8" max="8" width="5.7109375" style="111" bestFit="1" customWidth="1"/>
    <col min="9" max="9" width="36.140625" style="111" customWidth="1"/>
    <col min="10" max="16384" width="11.42578125" style="111"/>
  </cols>
  <sheetData>
    <row r="1" spans="1:9" ht="12.75" customHeight="1" x14ac:dyDescent="0.2">
      <c r="A1" s="214" t="s">
        <v>170</v>
      </c>
      <c r="B1" s="215"/>
      <c r="C1" s="216"/>
      <c r="D1" s="134"/>
      <c r="E1" s="135"/>
      <c r="F1" s="136"/>
      <c r="G1" s="136"/>
      <c r="H1" s="135"/>
      <c r="I1" s="137"/>
    </row>
    <row r="2" spans="1:9" ht="12.75" customHeight="1" x14ac:dyDescent="0.2">
      <c r="A2" s="217"/>
      <c r="B2" s="217"/>
      <c r="C2" s="218"/>
      <c r="D2" s="134"/>
      <c r="E2" s="138"/>
      <c r="F2" s="136"/>
      <c r="G2" s="135"/>
      <c r="H2" s="138"/>
      <c r="I2" s="137"/>
    </row>
    <row r="3" spans="1:9" ht="20.25" customHeight="1" x14ac:dyDescent="0.2">
      <c r="A3" s="139"/>
      <c r="B3" s="134" t="s">
        <v>163</v>
      </c>
      <c r="C3" s="139"/>
      <c r="D3" s="134"/>
      <c r="E3" s="138"/>
      <c r="F3" s="136"/>
      <c r="G3" s="135"/>
      <c r="H3" s="138"/>
      <c r="I3" s="137"/>
    </row>
    <row r="4" spans="1:9" ht="12.75" customHeight="1" x14ac:dyDescent="0.2">
      <c r="A4" s="135"/>
      <c r="B4" s="134" t="s">
        <v>164</v>
      </c>
      <c r="C4" s="138" t="s">
        <v>179</v>
      </c>
      <c r="D4" s="134"/>
      <c r="E4" s="138"/>
      <c r="F4" s="136"/>
      <c r="G4" s="219"/>
      <c r="H4" s="138"/>
      <c r="I4" s="137"/>
    </row>
    <row r="5" spans="1:9" ht="12.75" customHeight="1" x14ac:dyDescent="0.2">
      <c r="A5" s="135"/>
      <c r="B5" s="134" t="s">
        <v>13</v>
      </c>
      <c r="C5" s="138" t="s">
        <v>171</v>
      </c>
      <c r="D5" s="134"/>
      <c r="E5" s="138"/>
      <c r="F5" s="136"/>
      <c r="G5" s="219"/>
      <c r="H5" s="138"/>
      <c r="I5" s="137"/>
    </row>
    <row r="6" spans="1:9" ht="12.75" customHeight="1" x14ac:dyDescent="0.2">
      <c r="A6" s="135"/>
      <c r="B6" s="134" t="s">
        <v>18</v>
      </c>
      <c r="C6" s="138" t="s">
        <v>172</v>
      </c>
      <c r="D6" s="134"/>
      <c r="E6" s="138"/>
      <c r="F6" s="136"/>
      <c r="G6" s="219"/>
      <c r="H6" s="138"/>
      <c r="I6" s="137"/>
    </row>
    <row r="7" spans="1:9" ht="12.75" customHeight="1" x14ac:dyDescent="0.2">
      <c r="A7" s="220" t="s">
        <v>27</v>
      </c>
      <c r="B7" s="134" t="s">
        <v>14</v>
      </c>
      <c r="C7" s="138" t="s">
        <v>173</v>
      </c>
      <c r="D7" s="134"/>
      <c r="E7" s="138"/>
      <c r="F7" s="136"/>
      <c r="G7" s="219"/>
      <c r="H7" s="138"/>
      <c r="I7" s="137"/>
    </row>
    <row r="8" spans="1:9" ht="12.75" customHeight="1" x14ac:dyDescent="0.2">
      <c r="A8" s="221"/>
      <c r="B8" s="134" t="s">
        <v>15</v>
      </c>
      <c r="C8" s="138" t="s">
        <v>175</v>
      </c>
      <c r="D8" s="134"/>
      <c r="E8" s="138"/>
      <c r="F8" s="136"/>
      <c r="G8" s="219"/>
      <c r="H8" s="138"/>
      <c r="I8" s="137"/>
    </row>
    <row r="9" spans="1:9" x14ac:dyDescent="0.2">
      <c r="A9" s="221"/>
      <c r="B9" s="134" t="s">
        <v>16</v>
      </c>
      <c r="C9" s="138" t="s">
        <v>176</v>
      </c>
      <c r="D9" s="134"/>
      <c r="E9" s="138"/>
      <c r="F9" s="136"/>
      <c r="G9" s="135"/>
      <c r="H9" s="138"/>
      <c r="I9" s="137"/>
    </row>
    <row r="10" spans="1:9" x14ac:dyDescent="0.2">
      <c r="A10" s="221"/>
      <c r="B10" s="134" t="s">
        <v>17</v>
      </c>
      <c r="C10" s="138" t="s">
        <v>177</v>
      </c>
      <c r="D10" s="134"/>
      <c r="E10" s="138"/>
      <c r="F10" s="136"/>
      <c r="G10" s="135"/>
      <c r="H10" s="138"/>
      <c r="I10" s="137"/>
    </row>
    <row r="11" spans="1:9" x14ac:dyDescent="0.2">
      <c r="A11" s="221"/>
      <c r="B11" s="134" t="s">
        <v>19</v>
      </c>
      <c r="C11" s="138" t="s">
        <v>174</v>
      </c>
      <c r="D11" s="140"/>
      <c r="E11" s="141"/>
      <c r="F11" s="141"/>
      <c r="G11" s="141"/>
      <c r="H11" s="141"/>
      <c r="I11" s="142"/>
    </row>
    <row r="12" spans="1:9" x14ac:dyDescent="0.2">
      <c r="A12" s="223"/>
      <c r="B12" s="143" t="s">
        <v>0</v>
      </c>
      <c r="C12" s="143" t="s">
        <v>21</v>
      </c>
      <c r="D12" s="143" t="s">
        <v>11</v>
      </c>
      <c r="E12" s="143" t="s">
        <v>3</v>
      </c>
      <c r="F12" s="144" t="s">
        <v>166</v>
      </c>
      <c r="G12" s="144" t="s">
        <v>167</v>
      </c>
      <c r="H12" s="145" t="s">
        <v>20</v>
      </c>
      <c r="I12" s="146" t="s">
        <v>162</v>
      </c>
    </row>
    <row r="13" spans="1:9" x14ac:dyDescent="0.2">
      <c r="A13" s="224"/>
      <c r="B13" s="147"/>
      <c r="C13" s="147"/>
      <c r="D13" s="147"/>
      <c r="E13" s="147"/>
      <c r="F13" s="148" t="s">
        <v>168</v>
      </c>
      <c r="G13" s="148" t="s">
        <v>169</v>
      </c>
      <c r="H13" s="149"/>
      <c r="I13" s="150"/>
    </row>
    <row r="14" spans="1:9" ht="20.100000000000001" customHeight="1" x14ac:dyDescent="0.2">
      <c r="A14" s="114">
        <v>500</v>
      </c>
      <c r="B14" s="125" t="s">
        <v>338</v>
      </c>
      <c r="C14" s="120" t="s">
        <v>339</v>
      </c>
      <c r="D14" s="122" t="s">
        <v>38</v>
      </c>
      <c r="E14" s="120">
        <v>1983</v>
      </c>
      <c r="F14" s="120">
        <v>1969664</v>
      </c>
      <c r="G14" s="120" t="s">
        <v>192</v>
      </c>
      <c r="H14" s="120" t="s">
        <v>192</v>
      </c>
      <c r="I14" s="151"/>
    </row>
    <row r="15" spans="1:9" ht="20.100000000000001" customHeight="1" x14ac:dyDescent="0.2">
      <c r="A15" s="114">
        <v>499</v>
      </c>
      <c r="B15" s="125" t="s">
        <v>341</v>
      </c>
      <c r="C15" s="120" t="s">
        <v>44</v>
      </c>
      <c r="D15" s="122" t="s">
        <v>33</v>
      </c>
      <c r="E15" s="120">
        <v>1972</v>
      </c>
      <c r="F15" s="120"/>
      <c r="G15" s="120" t="s">
        <v>192</v>
      </c>
      <c r="H15" s="120" t="s">
        <v>192</v>
      </c>
      <c r="I15" s="151"/>
    </row>
    <row r="16" spans="1:9" ht="20.100000000000001" customHeight="1" x14ac:dyDescent="0.2">
      <c r="A16" s="114">
        <v>498</v>
      </c>
      <c r="B16" s="125" t="s">
        <v>40</v>
      </c>
      <c r="C16" s="120" t="s">
        <v>41</v>
      </c>
      <c r="D16" s="122" t="s">
        <v>42</v>
      </c>
      <c r="E16" s="120">
        <v>1980</v>
      </c>
      <c r="F16" s="120"/>
      <c r="G16" s="120" t="s">
        <v>192</v>
      </c>
      <c r="H16" s="120" t="s">
        <v>192</v>
      </c>
      <c r="I16" s="151"/>
    </row>
    <row r="17" spans="1:9" ht="20.100000000000001" customHeight="1" x14ac:dyDescent="0.2">
      <c r="A17" s="114">
        <v>497</v>
      </c>
      <c r="B17" s="125" t="s">
        <v>344</v>
      </c>
      <c r="C17" s="120" t="s">
        <v>53</v>
      </c>
      <c r="D17" s="122" t="s">
        <v>33</v>
      </c>
      <c r="E17" s="120">
        <v>1968</v>
      </c>
      <c r="F17" s="120">
        <v>1863249</v>
      </c>
      <c r="G17" s="120" t="s">
        <v>192</v>
      </c>
      <c r="H17" s="120" t="s">
        <v>192</v>
      </c>
      <c r="I17" s="151"/>
    </row>
    <row r="18" spans="1:9" ht="20.100000000000001" customHeight="1" x14ac:dyDescent="0.2">
      <c r="A18" s="114">
        <v>496</v>
      </c>
      <c r="B18" s="125" t="s">
        <v>36</v>
      </c>
      <c r="C18" s="120" t="s">
        <v>37</v>
      </c>
      <c r="D18" s="122" t="s">
        <v>38</v>
      </c>
      <c r="E18" s="120">
        <v>1984</v>
      </c>
      <c r="F18" s="120"/>
      <c r="G18" s="120" t="s">
        <v>192</v>
      </c>
      <c r="H18" s="120" t="s">
        <v>192</v>
      </c>
      <c r="I18" s="151"/>
    </row>
    <row r="19" spans="1:9" ht="20.100000000000001" customHeight="1" x14ac:dyDescent="0.2">
      <c r="A19" s="114">
        <v>495</v>
      </c>
      <c r="B19" s="125" t="s">
        <v>347</v>
      </c>
      <c r="C19" s="120" t="s">
        <v>348</v>
      </c>
      <c r="D19" s="122" t="s">
        <v>97</v>
      </c>
      <c r="E19" s="120">
        <v>1977</v>
      </c>
      <c r="F19" s="120">
        <v>723559</v>
      </c>
      <c r="G19" s="120" t="s">
        <v>192</v>
      </c>
      <c r="H19" s="120" t="s">
        <v>192</v>
      </c>
      <c r="I19" s="151"/>
    </row>
    <row r="20" spans="1:9" ht="20.100000000000001" customHeight="1" x14ac:dyDescent="0.2">
      <c r="A20" s="114">
        <v>494</v>
      </c>
      <c r="B20" s="125" t="s">
        <v>350</v>
      </c>
      <c r="C20" s="120" t="s">
        <v>32</v>
      </c>
      <c r="D20" s="122" t="s">
        <v>33</v>
      </c>
      <c r="E20" s="120">
        <v>1976</v>
      </c>
      <c r="F20" s="120"/>
      <c r="G20" s="120" t="s">
        <v>192</v>
      </c>
      <c r="H20" s="120" t="s">
        <v>192</v>
      </c>
      <c r="I20" s="151"/>
    </row>
    <row r="21" spans="1:9" ht="20.100000000000001" customHeight="1" x14ac:dyDescent="0.2">
      <c r="A21" s="114">
        <v>493</v>
      </c>
      <c r="B21" s="125" t="s">
        <v>137</v>
      </c>
      <c r="C21" s="120" t="s">
        <v>37</v>
      </c>
      <c r="D21" s="122" t="s">
        <v>38</v>
      </c>
      <c r="E21" s="120">
        <v>1983</v>
      </c>
      <c r="F21" s="120"/>
      <c r="G21" s="120" t="s">
        <v>192</v>
      </c>
      <c r="H21" s="120" t="s">
        <v>192</v>
      </c>
      <c r="I21" s="151"/>
    </row>
    <row r="22" spans="1:9" ht="20.100000000000001" customHeight="1" x14ac:dyDescent="0.2">
      <c r="A22" s="114">
        <v>492</v>
      </c>
      <c r="B22" s="125" t="s">
        <v>353</v>
      </c>
      <c r="C22" s="120" t="s">
        <v>354</v>
      </c>
      <c r="D22" s="122" t="s">
        <v>33</v>
      </c>
      <c r="E22" s="120">
        <v>1971</v>
      </c>
      <c r="F22" s="120"/>
      <c r="G22" s="120" t="s">
        <v>192</v>
      </c>
      <c r="H22" s="120" t="s">
        <v>192</v>
      </c>
      <c r="I22" s="151"/>
    </row>
    <row r="23" spans="1:9" ht="20.100000000000001" customHeight="1" x14ac:dyDescent="0.2">
      <c r="A23" s="114">
        <v>491</v>
      </c>
      <c r="B23" s="125" t="s">
        <v>356</v>
      </c>
      <c r="C23" s="120" t="s">
        <v>357</v>
      </c>
      <c r="D23" s="122" t="s">
        <v>42</v>
      </c>
      <c r="E23" s="120">
        <v>1982</v>
      </c>
      <c r="F23" s="120"/>
      <c r="G23" s="120" t="s">
        <v>192</v>
      </c>
      <c r="H23" s="120" t="s">
        <v>192</v>
      </c>
      <c r="I23" s="151"/>
    </row>
    <row r="24" spans="1:9" ht="20.100000000000001" customHeight="1" x14ac:dyDescent="0.2">
      <c r="A24" s="114">
        <v>490</v>
      </c>
      <c r="B24" s="125" t="s">
        <v>56</v>
      </c>
      <c r="C24" s="120" t="s">
        <v>57</v>
      </c>
      <c r="D24" s="122" t="s">
        <v>33</v>
      </c>
      <c r="E24" s="120">
        <v>1974</v>
      </c>
      <c r="F24" s="120">
        <v>1375582</v>
      </c>
      <c r="G24" s="120" t="s">
        <v>192</v>
      </c>
      <c r="H24" s="120" t="s">
        <v>192</v>
      </c>
      <c r="I24" s="151"/>
    </row>
    <row r="25" spans="1:9" ht="20.100000000000001" customHeight="1" x14ac:dyDescent="0.2">
      <c r="A25" s="114">
        <v>489</v>
      </c>
      <c r="B25" s="125" t="s">
        <v>98</v>
      </c>
      <c r="C25" s="120" t="s">
        <v>66</v>
      </c>
      <c r="D25" s="122" t="s">
        <v>38</v>
      </c>
      <c r="E25" s="120">
        <v>1981</v>
      </c>
      <c r="F25" s="120"/>
      <c r="G25" s="120" t="s">
        <v>192</v>
      </c>
      <c r="H25" s="120" t="s">
        <v>192</v>
      </c>
      <c r="I25" s="151"/>
    </row>
    <row r="26" spans="1:9" ht="20.100000000000001" customHeight="1" x14ac:dyDescent="0.2">
      <c r="A26" s="114">
        <v>488</v>
      </c>
      <c r="B26" s="125" t="s">
        <v>361</v>
      </c>
      <c r="C26" s="120" t="s">
        <v>362</v>
      </c>
      <c r="D26" s="122" t="s">
        <v>33</v>
      </c>
      <c r="E26" s="120">
        <v>1974</v>
      </c>
      <c r="F26" s="120"/>
      <c r="G26" s="120" t="s">
        <v>192</v>
      </c>
      <c r="H26" s="120" t="s">
        <v>192</v>
      </c>
      <c r="I26" s="151"/>
    </row>
    <row r="27" spans="1:9" ht="20.100000000000001" customHeight="1" x14ac:dyDescent="0.2">
      <c r="A27" s="114">
        <v>487</v>
      </c>
      <c r="B27" s="125" t="s">
        <v>364</v>
      </c>
      <c r="C27" s="120" t="s">
        <v>72</v>
      </c>
      <c r="D27" s="122" t="s">
        <v>38</v>
      </c>
      <c r="E27" s="120">
        <v>1982</v>
      </c>
      <c r="F27" s="120"/>
      <c r="G27" s="120" t="s">
        <v>192</v>
      </c>
      <c r="H27" s="120" t="s">
        <v>192</v>
      </c>
      <c r="I27" s="151"/>
    </row>
    <row r="28" spans="1:9" ht="20.100000000000001" customHeight="1" x14ac:dyDescent="0.2">
      <c r="A28" s="114">
        <v>486</v>
      </c>
      <c r="B28" s="125" t="s">
        <v>71</v>
      </c>
      <c r="C28" s="120" t="s">
        <v>366</v>
      </c>
      <c r="D28" s="122" t="s">
        <v>38</v>
      </c>
      <c r="E28" s="120">
        <v>1991</v>
      </c>
      <c r="F28" s="120"/>
      <c r="G28" s="120" t="s">
        <v>192</v>
      </c>
      <c r="H28" s="120" t="s">
        <v>192</v>
      </c>
      <c r="I28" s="151"/>
    </row>
    <row r="29" spans="1:9" ht="20.100000000000001" customHeight="1" x14ac:dyDescent="0.2">
      <c r="A29" s="114">
        <v>485</v>
      </c>
      <c r="B29" s="125" t="s">
        <v>368</v>
      </c>
      <c r="C29" s="120" t="s">
        <v>369</v>
      </c>
      <c r="D29" s="122" t="s">
        <v>49</v>
      </c>
      <c r="E29" s="120">
        <v>1965</v>
      </c>
      <c r="F29" s="120"/>
      <c r="G29" s="120" t="s">
        <v>192</v>
      </c>
      <c r="H29" s="120" t="s">
        <v>192</v>
      </c>
      <c r="I29" s="151"/>
    </row>
    <row r="30" spans="1:9" ht="20.100000000000001" customHeight="1" x14ac:dyDescent="0.2">
      <c r="A30" s="114">
        <v>484</v>
      </c>
      <c r="B30" s="125" t="s">
        <v>371</v>
      </c>
      <c r="C30" s="120" t="s">
        <v>96</v>
      </c>
      <c r="D30" s="122" t="s">
        <v>38</v>
      </c>
      <c r="E30" s="120">
        <v>1982</v>
      </c>
      <c r="F30" s="120"/>
      <c r="G30" s="120" t="s">
        <v>192</v>
      </c>
      <c r="H30" s="120" t="s">
        <v>192</v>
      </c>
      <c r="I30" s="151"/>
    </row>
    <row r="31" spans="1:9" ht="20.100000000000001" customHeight="1" x14ac:dyDescent="0.2">
      <c r="A31" s="114">
        <v>483</v>
      </c>
      <c r="B31" s="125" t="s">
        <v>74</v>
      </c>
      <c r="C31" s="120" t="s">
        <v>75</v>
      </c>
      <c r="D31" s="122" t="s">
        <v>38</v>
      </c>
      <c r="E31" s="120">
        <v>1980</v>
      </c>
      <c r="F31" s="120"/>
      <c r="G31" s="120" t="s">
        <v>192</v>
      </c>
      <c r="H31" s="120" t="s">
        <v>192</v>
      </c>
      <c r="I31" s="151"/>
    </row>
    <row r="32" spans="1:9" ht="20.100000000000001" customHeight="1" x14ac:dyDescent="0.2">
      <c r="A32" s="114">
        <v>482</v>
      </c>
      <c r="B32" s="125" t="s">
        <v>74</v>
      </c>
      <c r="C32" s="120" t="s">
        <v>76</v>
      </c>
      <c r="D32" s="122" t="s">
        <v>38</v>
      </c>
      <c r="E32" s="120">
        <v>1984</v>
      </c>
      <c r="F32" s="120"/>
      <c r="G32" s="120" t="s">
        <v>192</v>
      </c>
      <c r="H32" s="120" t="s">
        <v>192</v>
      </c>
      <c r="I32" s="151"/>
    </row>
    <row r="33" spans="1:9" ht="20.100000000000001" customHeight="1" x14ac:dyDescent="0.2">
      <c r="A33" s="114">
        <v>481</v>
      </c>
      <c r="B33" s="125" t="s">
        <v>375</v>
      </c>
      <c r="C33" s="120" t="s">
        <v>376</v>
      </c>
      <c r="D33" s="122" t="s">
        <v>33</v>
      </c>
      <c r="E33" s="120">
        <v>1977</v>
      </c>
      <c r="F33" s="120">
        <v>1218151</v>
      </c>
      <c r="G33" s="120" t="s">
        <v>192</v>
      </c>
      <c r="H33" s="120" t="s">
        <v>192</v>
      </c>
      <c r="I33" s="151"/>
    </row>
    <row r="34" spans="1:9" ht="20.100000000000001" customHeight="1" x14ac:dyDescent="0.2">
      <c r="A34" s="114">
        <v>480</v>
      </c>
      <c r="B34" s="125" t="s">
        <v>378</v>
      </c>
      <c r="C34" s="120" t="s">
        <v>62</v>
      </c>
      <c r="D34" s="122" t="s">
        <v>38</v>
      </c>
      <c r="E34" s="120">
        <v>1981</v>
      </c>
      <c r="F34" s="120"/>
      <c r="G34" s="120" t="s">
        <v>192</v>
      </c>
      <c r="H34" s="120" t="s">
        <v>192</v>
      </c>
      <c r="I34" s="151"/>
    </row>
    <row r="35" spans="1:9" ht="20.100000000000001" customHeight="1" x14ac:dyDescent="0.2">
      <c r="A35" s="114">
        <v>479</v>
      </c>
      <c r="B35" s="125" t="s">
        <v>380</v>
      </c>
      <c r="C35" s="120" t="s">
        <v>68</v>
      </c>
      <c r="D35" s="122" t="s">
        <v>33</v>
      </c>
      <c r="E35" s="120">
        <v>1968</v>
      </c>
      <c r="F35" s="120">
        <v>607364</v>
      </c>
      <c r="G35" s="120" t="s">
        <v>192</v>
      </c>
      <c r="H35" s="120" t="s">
        <v>192</v>
      </c>
      <c r="I35" s="151"/>
    </row>
    <row r="36" spans="1:9" ht="20.100000000000001" customHeight="1" x14ac:dyDescent="0.2">
      <c r="A36" s="114">
        <v>478</v>
      </c>
      <c r="B36" s="125" t="s">
        <v>382</v>
      </c>
      <c r="C36" s="120" t="s">
        <v>259</v>
      </c>
      <c r="D36" s="122" t="s">
        <v>42</v>
      </c>
      <c r="E36" s="120">
        <v>1981</v>
      </c>
      <c r="F36" s="120">
        <v>2005519</v>
      </c>
      <c r="G36" s="120" t="s">
        <v>192</v>
      </c>
      <c r="H36" s="120" t="s">
        <v>192</v>
      </c>
      <c r="I36" s="151"/>
    </row>
    <row r="37" spans="1:9" ht="20.100000000000001" customHeight="1" x14ac:dyDescent="0.2">
      <c r="A37" s="114">
        <v>477</v>
      </c>
      <c r="B37" s="125" t="s">
        <v>382</v>
      </c>
      <c r="C37" s="120" t="s">
        <v>52</v>
      </c>
      <c r="D37" s="122" t="s">
        <v>33</v>
      </c>
      <c r="E37" s="120">
        <v>1975</v>
      </c>
      <c r="F37" s="120"/>
      <c r="G37" s="120" t="s">
        <v>192</v>
      </c>
      <c r="H37" s="120" t="s">
        <v>192</v>
      </c>
      <c r="I37" s="151"/>
    </row>
    <row r="38" spans="1:9" ht="20.100000000000001" customHeight="1" x14ac:dyDescent="0.2">
      <c r="A38" s="114">
        <v>476</v>
      </c>
      <c r="B38" s="125" t="s">
        <v>157</v>
      </c>
      <c r="C38" s="120" t="s">
        <v>67</v>
      </c>
      <c r="D38" s="122" t="s">
        <v>33</v>
      </c>
      <c r="E38" s="120">
        <v>1977</v>
      </c>
      <c r="F38" s="120"/>
      <c r="G38" s="120" t="s">
        <v>192</v>
      </c>
      <c r="H38" s="120" t="s">
        <v>192</v>
      </c>
      <c r="I38" s="151"/>
    </row>
    <row r="39" spans="1:9" ht="20.100000000000001" customHeight="1" x14ac:dyDescent="0.2">
      <c r="A39" s="114">
        <v>475</v>
      </c>
      <c r="B39" s="125" t="s">
        <v>386</v>
      </c>
      <c r="C39" s="120" t="s">
        <v>149</v>
      </c>
      <c r="D39" s="122" t="s">
        <v>33</v>
      </c>
      <c r="E39" s="120">
        <v>1977</v>
      </c>
      <c r="F39" s="120">
        <v>1568991</v>
      </c>
      <c r="G39" s="120" t="s">
        <v>192</v>
      </c>
      <c r="H39" s="120" t="s">
        <v>192</v>
      </c>
      <c r="I39" s="151"/>
    </row>
    <row r="40" spans="1:9" ht="20.100000000000001" customHeight="1" x14ac:dyDescent="0.2">
      <c r="A40" s="114">
        <v>474</v>
      </c>
      <c r="B40" s="125" t="s">
        <v>388</v>
      </c>
      <c r="C40" s="120" t="s">
        <v>129</v>
      </c>
      <c r="D40" s="122" t="s">
        <v>38</v>
      </c>
      <c r="E40" s="120">
        <v>1979</v>
      </c>
      <c r="F40" s="120"/>
      <c r="G40" s="120" t="s">
        <v>192</v>
      </c>
      <c r="H40" s="120" t="s">
        <v>192</v>
      </c>
      <c r="I40" s="151"/>
    </row>
    <row r="41" spans="1:9" ht="20.100000000000001" customHeight="1" x14ac:dyDescent="0.2">
      <c r="A41" s="114">
        <v>473</v>
      </c>
      <c r="B41" s="125" t="s">
        <v>390</v>
      </c>
      <c r="C41" s="120" t="s">
        <v>293</v>
      </c>
      <c r="D41" s="122" t="s">
        <v>97</v>
      </c>
      <c r="E41" s="120">
        <v>1971</v>
      </c>
      <c r="F41" s="120"/>
      <c r="G41" s="120" t="s">
        <v>192</v>
      </c>
      <c r="H41" s="120" t="s">
        <v>192</v>
      </c>
      <c r="I41" s="151"/>
    </row>
    <row r="42" spans="1:9" ht="20.100000000000001" customHeight="1" x14ac:dyDescent="0.2">
      <c r="A42" s="114">
        <v>472</v>
      </c>
      <c r="B42" s="125" t="s">
        <v>116</v>
      </c>
      <c r="C42" s="120" t="s">
        <v>55</v>
      </c>
      <c r="D42" s="122" t="s">
        <v>33</v>
      </c>
      <c r="E42" s="120">
        <v>1975</v>
      </c>
      <c r="F42" s="120"/>
      <c r="G42" s="120" t="s">
        <v>192</v>
      </c>
      <c r="H42" s="120" t="s">
        <v>192</v>
      </c>
      <c r="I42" s="151"/>
    </row>
    <row r="43" spans="1:9" ht="20.100000000000001" customHeight="1" x14ac:dyDescent="0.2">
      <c r="A43" s="114">
        <v>471</v>
      </c>
      <c r="B43" s="125" t="s">
        <v>90</v>
      </c>
      <c r="C43" s="120" t="s">
        <v>91</v>
      </c>
      <c r="D43" s="122" t="s">
        <v>63</v>
      </c>
      <c r="E43" s="120">
        <v>1950</v>
      </c>
      <c r="F43" s="120" t="s">
        <v>393</v>
      </c>
      <c r="G43" s="120" t="s">
        <v>192</v>
      </c>
      <c r="H43" s="120" t="s">
        <v>192</v>
      </c>
      <c r="I43" s="151"/>
    </row>
    <row r="44" spans="1:9" ht="20.100000000000001" customHeight="1" x14ac:dyDescent="0.2">
      <c r="A44" s="114">
        <v>470</v>
      </c>
      <c r="B44" s="125" t="s">
        <v>395</v>
      </c>
      <c r="C44" s="120" t="s">
        <v>78</v>
      </c>
      <c r="D44" s="122" t="s">
        <v>38</v>
      </c>
      <c r="E44" s="120">
        <v>1980</v>
      </c>
      <c r="F44" s="120"/>
      <c r="G44" s="120" t="s">
        <v>192</v>
      </c>
      <c r="H44" s="120" t="s">
        <v>192</v>
      </c>
      <c r="I44" s="151"/>
    </row>
    <row r="45" spans="1:9" ht="20.100000000000001" customHeight="1" x14ac:dyDescent="0.2">
      <c r="A45" s="114">
        <v>469</v>
      </c>
      <c r="B45" s="125" t="s">
        <v>578</v>
      </c>
      <c r="C45" s="120" t="s">
        <v>579</v>
      </c>
      <c r="D45" s="122" t="s">
        <v>49</v>
      </c>
      <c r="E45" s="120">
        <v>1959</v>
      </c>
      <c r="F45" s="120"/>
      <c r="G45" s="120" t="s">
        <v>192</v>
      </c>
      <c r="H45" s="120" t="s">
        <v>192</v>
      </c>
      <c r="I45" s="151"/>
    </row>
    <row r="46" spans="1:9" ht="20.100000000000001" customHeight="1" x14ac:dyDescent="0.2">
      <c r="A46" s="114">
        <v>468</v>
      </c>
      <c r="B46" s="125" t="s">
        <v>65</v>
      </c>
      <c r="C46" s="120" t="s">
        <v>581</v>
      </c>
      <c r="D46" s="122" t="s">
        <v>97</v>
      </c>
      <c r="E46" s="120">
        <v>1968</v>
      </c>
      <c r="F46" s="120"/>
      <c r="G46" s="120" t="s">
        <v>192</v>
      </c>
      <c r="H46" s="120" t="s">
        <v>192</v>
      </c>
      <c r="I46" s="151"/>
    </row>
    <row r="47" spans="1:9" ht="20.100000000000001" customHeight="1" x14ac:dyDescent="0.2">
      <c r="A47" s="114">
        <v>467</v>
      </c>
      <c r="B47" s="125" t="s">
        <v>582</v>
      </c>
      <c r="C47" s="120" t="s">
        <v>583</v>
      </c>
      <c r="D47" s="122" t="s">
        <v>38</v>
      </c>
      <c r="E47" s="120">
        <v>1985</v>
      </c>
      <c r="F47" s="120"/>
      <c r="G47" s="120" t="s">
        <v>192</v>
      </c>
      <c r="H47" s="120" t="s">
        <v>192</v>
      </c>
      <c r="I47" s="151"/>
    </row>
    <row r="48" spans="1:9" ht="20.100000000000001" customHeight="1" x14ac:dyDescent="0.2">
      <c r="A48" s="114">
        <v>466</v>
      </c>
      <c r="B48" s="125" t="s">
        <v>585</v>
      </c>
      <c r="C48" s="120" t="s">
        <v>683</v>
      </c>
      <c r="D48" s="122" t="s">
        <v>35</v>
      </c>
      <c r="E48" s="120">
        <v>1958</v>
      </c>
      <c r="F48" s="120"/>
      <c r="G48" s="120" t="s">
        <v>192</v>
      </c>
      <c r="H48" s="120" t="s">
        <v>192</v>
      </c>
      <c r="I48" s="151"/>
    </row>
    <row r="49" spans="1:9" ht="20.100000000000001" customHeight="1" x14ac:dyDescent="0.2">
      <c r="A49" s="114">
        <v>465</v>
      </c>
      <c r="B49" s="125" t="s">
        <v>43</v>
      </c>
      <c r="C49" s="120" t="s">
        <v>587</v>
      </c>
      <c r="D49" s="122" t="s">
        <v>33</v>
      </c>
      <c r="E49" s="120">
        <v>1975</v>
      </c>
      <c r="F49" s="120"/>
      <c r="G49" s="120"/>
      <c r="H49" s="120" t="s">
        <v>192</v>
      </c>
      <c r="I49" s="151"/>
    </row>
    <row r="50" spans="1:9" ht="20.100000000000001" customHeight="1" x14ac:dyDescent="0.2">
      <c r="A50" s="114">
        <v>464</v>
      </c>
      <c r="B50" s="125" t="s">
        <v>89</v>
      </c>
      <c r="C50" s="120" t="s">
        <v>589</v>
      </c>
      <c r="D50" s="122" t="s">
        <v>38</v>
      </c>
      <c r="E50" s="120">
        <v>1982</v>
      </c>
      <c r="F50" s="120"/>
      <c r="G50" s="120"/>
      <c r="H50" s="120" t="s">
        <v>192</v>
      </c>
      <c r="I50" s="151"/>
    </row>
    <row r="51" spans="1:9" ht="20.100000000000001" customHeight="1" x14ac:dyDescent="0.2">
      <c r="A51" s="114">
        <v>463</v>
      </c>
      <c r="B51" s="125" t="s">
        <v>590</v>
      </c>
      <c r="C51" s="120" t="s">
        <v>591</v>
      </c>
      <c r="D51" s="122" t="s">
        <v>35</v>
      </c>
      <c r="E51" s="120">
        <v>1961</v>
      </c>
      <c r="F51" s="120"/>
      <c r="G51" s="120"/>
      <c r="H51" s="120"/>
      <c r="I51" s="151"/>
    </row>
    <row r="52" spans="1:9" ht="20.100000000000001" customHeight="1" x14ac:dyDescent="0.2">
      <c r="A52" s="114">
        <v>462</v>
      </c>
      <c r="B52" s="125" t="s">
        <v>590</v>
      </c>
      <c r="C52" s="120" t="s">
        <v>593</v>
      </c>
      <c r="D52" s="122" t="s">
        <v>665</v>
      </c>
      <c r="E52" s="120">
        <v>1999</v>
      </c>
      <c r="F52" s="120"/>
      <c r="G52" s="120"/>
      <c r="H52" s="120"/>
      <c r="I52" s="151"/>
    </row>
    <row r="53" spans="1:9" ht="20.100000000000001" customHeight="1" x14ac:dyDescent="0.2">
      <c r="A53" s="114">
        <v>461</v>
      </c>
      <c r="B53" s="125" t="s">
        <v>594</v>
      </c>
      <c r="C53" s="120" t="s">
        <v>595</v>
      </c>
      <c r="D53" s="122" t="s">
        <v>38</v>
      </c>
      <c r="E53" s="120">
        <v>1981</v>
      </c>
      <c r="F53" s="120"/>
      <c r="G53" s="120"/>
      <c r="H53" s="120" t="s">
        <v>192</v>
      </c>
      <c r="I53" s="151"/>
    </row>
    <row r="54" spans="1:9" ht="20.100000000000001" customHeight="1" x14ac:dyDescent="0.2">
      <c r="A54" s="114">
        <v>460</v>
      </c>
      <c r="B54" s="125" t="s">
        <v>596</v>
      </c>
      <c r="C54" s="120" t="s">
        <v>597</v>
      </c>
      <c r="D54" s="122" t="s">
        <v>33</v>
      </c>
      <c r="E54" s="120">
        <v>1972</v>
      </c>
      <c r="F54" s="120"/>
      <c r="G54" s="120" t="s">
        <v>192</v>
      </c>
      <c r="H54" s="120" t="s">
        <v>192</v>
      </c>
      <c r="I54" s="151"/>
    </row>
    <row r="55" spans="1:9" ht="20.100000000000001" customHeight="1" x14ac:dyDescent="0.2">
      <c r="A55" s="114">
        <v>459</v>
      </c>
      <c r="B55" s="125" t="s">
        <v>236</v>
      </c>
      <c r="C55" s="120" t="s">
        <v>195</v>
      </c>
      <c r="D55" s="122" t="s">
        <v>38</v>
      </c>
      <c r="E55" s="120">
        <v>1980</v>
      </c>
      <c r="F55" s="120"/>
      <c r="G55" s="120" t="s">
        <v>192</v>
      </c>
      <c r="H55" s="120" t="s">
        <v>192</v>
      </c>
      <c r="I55" s="151"/>
    </row>
    <row r="56" spans="1:9" ht="20.100000000000001" customHeight="1" x14ac:dyDescent="0.2">
      <c r="A56" s="114">
        <v>458</v>
      </c>
      <c r="B56" s="125" t="s">
        <v>599</v>
      </c>
      <c r="C56" s="120" t="s">
        <v>600</v>
      </c>
      <c r="D56" s="122" t="s">
        <v>33</v>
      </c>
      <c r="E56" s="120">
        <v>1972</v>
      </c>
      <c r="F56" s="120"/>
      <c r="G56" s="120"/>
      <c r="H56" s="120" t="s">
        <v>192</v>
      </c>
      <c r="I56" s="151"/>
    </row>
    <row r="57" spans="1:9" ht="20.100000000000001" customHeight="1" x14ac:dyDescent="0.2">
      <c r="A57" s="114">
        <v>457</v>
      </c>
      <c r="B57" s="125" t="s">
        <v>602</v>
      </c>
      <c r="C57" s="120" t="s">
        <v>603</v>
      </c>
      <c r="D57" s="122" t="s">
        <v>33</v>
      </c>
      <c r="E57" s="120">
        <v>1976</v>
      </c>
      <c r="F57" s="120"/>
      <c r="G57" s="120" t="s">
        <v>192</v>
      </c>
      <c r="H57" s="120" t="s">
        <v>192</v>
      </c>
      <c r="I57" s="151"/>
    </row>
    <row r="58" spans="1:9" ht="20.100000000000001" customHeight="1" x14ac:dyDescent="0.2">
      <c r="A58" s="114">
        <v>456</v>
      </c>
      <c r="B58" s="125" t="s">
        <v>604</v>
      </c>
      <c r="C58" s="120" t="s">
        <v>605</v>
      </c>
      <c r="D58" s="122" t="s">
        <v>33</v>
      </c>
      <c r="E58" s="120">
        <v>1977</v>
      </c>
      <c r="F58" s="120"/>
      <c r="G58" s="120"/>
      <c r="H58" s="120" t="s">
        <v>192</v>
      </c>
      <c r="I58" s="151"/>
    </row>
    <row r="59" spans="1:9" ht="20.100000000000001" customHeight="1" x14ac:dyDescent="0.2">
      <c r="A59" s="114">
        <v>455</v>
      </c>
      <c r="B59" s="125" t="s">
        <v>79</v>
      </c>
      <c r="C59" s="120" t="s">
        <v>607</v>
      </c>
      <c r="D59" s="122" t="s">
        <v>33</v>
      </c>
      <c r="E59" s="120">
        <v>1972</v>
      </c>
      <c r="F59" s="120" t="s">
        <v>609</v>
      </c>
      <c r="G59" s="120"/>
      <c r="H59" s="120" t="s">
        <v>192</v>
      </c>
      <c r="I59" s="151"/>
    </row>
    <row r="60" spans="1:9" ht="20.100000000000001" customHeight="1" x14ac:dyDescent="0.2">
      <c r="A60" s="114">
        <v>454</v>
      </c>
      <c r="B60" s="125" t="s">
        <v>131</v>
      </c>
      <c r="C60" s="120" t="s">
        <v>611</v>
      </c>
      <c r="D60" s="122" t="s">
        <v>33</v>
      </c>
      <c r="E60" s="120">
        <v>1972</v>
      </c>
      <c r="F60" s="120"/>
      <c r="G60" s="120"/>
      <c r="H60" s="120" t="s">
        <v>192</v>
      </c>
      <c r="I60" s="151"/>
    </row>
    <row r="61" spans="1:9" ht="20.100000000000001" customHeight="1" x14ac:dyDescent="0.2">
      <c r="A61" s="114">
        <v>453</v>
      </c>
      <c r="B61" s="125" t="s">
        <v>613</v>
      </c>
      <c r="C61" s="120" t="s">
        <v>614</v>
      </c>
      <c r="D61" s="122" t="s">
        <v>33</v>
      </c>
      <c r="E61" s="120">
        <v>1977</v>
      </c>
      <c r="F61" s="120"/>
      <c r="G61" s="120" t="s">
        <v>192</v>
      </c>
      <c r="H61" s="120" t="s">
        <v>192</v>
      </c>
      <c r="I61" s="151"/>
    </row>
    <row r="62" spans="1:9" ht="20.100000000000001" customHeight="1" x14ac:dyDescent="0.2">
      <c r="A62" s="114">
        <v>452</v>
      </c>
      <c r="B62" s="125" t="s">
        <v>70</v>
      </c>
      <c r="C62" s="120" t="s">
        <v>603</v>
      </c>
      <c r="D62" s="122" t="s">
        <v>63</v>
      </c>
      <c r="E62" s="120">
        <v>1956</v>
      </c>
      <c r="F62" s="120"/>
      <c r="G62" s="120" t="s">
        <v>192</v>
      </c>
      <c r="H62" s="120" t="s">
        <v>192</v>
      </c>
      <c r="I62" s="151"/>
    </row>
    <row r="63" spans="1:9" ht="20.100000000000001" customHeight="1" x14ac:dyDescent="0.2">
      <c r="A63" s="114">
        <v>451</v>
      </c>
      <c r="B63" s="125" t="s">
        <v>58</v>
      </c>
      <c r="C63" s="120" t="s">
        <v>617</v>
      </c>
      <c r="D63" s="122" t="s">
        <v>33</v>
      </c>
      <c r="E63" s="120">
        <v>1968</v>
      </c>
      <c r="F63" s="120">
        <v>1831984</v>
      </c>
      <c r="G63" s="120"/>
      <c r="H63" s="120" t="s">
        <v>192</v>
      </c>
      <c r="I63" s="151"/>
    </row>
    <row r="64" spans="1:9" ht="20.100000000000001" customHeight="1" x14ac:dyDescent="0.2">
      <c r="A64" s="114">
        <v>450</v>
      </c>
      <c r="B64" s="125" t="s">
        <v>54</v>
      </c>
      <c r="C64" s="120" t="s">
        <v>222</v>
      </c>
      <c r="D64" s="122" t="s">
        <v>38</v>
      </c>
      <c r="E64" s="120">
        <v>1982</v>
      </c>
      <c r="F64" s="120"/>
      <c r="G64" s="120" t="s">
        <v>192</v>
      </c>
      <c r="H64" s="120" t="s">
        <v>192</v>
      </c>
      <c r="I64" s="151"/>
    </row>
    <row r="65" spans="1:9" ht="20.100000000000001" customHeight="1" x14ac:dyDescent="0.2">
      <c r="A65" s="114">
        <v>449</v>
      </c>
      <c r="B65" s="125" t="s">
        <v>621</v>
      </c>
      <c r="C65" s="120" t="s">
        <v>622</v>
      </c>
      <c r="D65" s="122" t="s">
        <v>666</v>
      </c>
      <c r="E65" s="120"/>
      <c r="F65" s="120"/>
      <c r="G65" s="120"/>
      <c r="H65" s="120" t="s">
        <v>192</v>
      </c>
      <c r="I65" s="151"/>
    </row>
    <row r="66" spans="1:9" ht="20.100000000000001" customHeight="1" x14ac:dyDescent="0.2">
      <c r="A66" s="114">
        <v>448</v>
      </c>
      <c r="B66" s="125" t="s">
        <v>623</v>
      </c>
      <c r="C66" s="120" t="s">
        <v>624</v>
      </c>
      <c r="D66" s="122" t="s">
        <v>38</v>
      </c>
      <c r="E66" s="120">
        <v>1983</v>
      </c>
      <c r="F66" s="120"/>
      <c r="G66" s="120" t="s">
        <v>192</v>
      </c>
      <c r="H66" s="120" t="s">
        <v>192</v>
      </c>
      <c r="I66" s="151"/>
    </row>
    <row r="67" spans="1:9" ht="20.100000000000001" customHeight="1" x14ac:dyDescent="0.2">
      <c r="A67" s="114">
        <v>447</v>
      </c>
      <c r="B67" s="125" t="s">
        <v>626</v>
      </c>
      <c r="C67" s="120" t="s">
        <v>222</v>
      </c>
      <c r="D67" s="122" t="s">
        <v>38</v>
      </c>
      <c r="E67" s="120">
        <v>1979</v>
      </c>
      <c r="F67" s="120"/>
      <c r="G67" s="120" t="s">
        <v>192</v>
      </c>
      <c r="H67" s="120" t="s">
        <v>192</v>
      </c>
      <c r="I67" s="151"/>
    </row>
    <row r="68" spans="1:9" ht="20.100000000000001" customHeight="1" x14ac:dyDescent="0.2">
      <c r="A68" s="114">
        <v>446</v>
      </c>
      <c r="B68" s="125" t="s">
        <v>142</v>
      </c>
      <c r="C68" s="120" t="s">
        <v>622</v>
      </c>
      <c r="D68" s="122" t="s">
        <v>38</v>
      </c>
      <c r="E68" s="120">
        <v>1992</v>
      </c>
      <c r="F68" s="120">
        <v>95882248</v>
      </c>
      <c r="G68" s="120"/>
      <c r="H68" s="120"/>
      <c r="I68" s="151"/>
    </row>
    <row r="69" spans="1:9" ht="20.100000000000001" customHeight="1" x14ac:dyDescent="0.2">
      <c r="A69" s="114">
        <v>445</v>
      </c>
      <c r="B69" s="125" t="s">
        <v>628</v>
      </c>
      <c r="C69" s="120" t="s">
        <v>226</v>
      </c>
      <c r="D69" s="122" t="s">
        <v>33</v>
      </c>
      <c r="E69" s="120">
        <v>1975</v>
      </c>
      <c r="F69" s="120">
        <v>95902571</v>
      </c>
      <c r="G69" s="120"/>
      <c r="H69" s="120"/>
      <c r="I69" s="151"/>
    </row>
    <row r="70" spans="1:9" ht="20.100000000000001" customHeight="1" x14ac:dyDescent="0.2">
      <c r="A70" s="114">
        <v>444</v>
      </c>
      <c r="B70" s="125" t="s">
        <v>629</v>
      </c>
      <c r="C70" s="120" t="s">
        <v>630</v>
      </c>
      <c r="D70" s="122" t="s">
        <v>38</v>
      </c>
      <c r="E70" s="120">
        <v>1986</v>
      </c>
      <c r="F70" s="120">
        <v>95906856</v>
      </c>
      <c r="G70" s="120"/>
      <c r="H70" s="120"/>
      <c r="I70" s="151"/>
    </row>
    <row r="71" spans="1:9" ht="20.100000000000001" customHeight="1" x14ac:dyDescent="0.2">
      <c r="A71" s="114">
        <v>443</v>
      </c>
      <c r="B71" s="125" t="s">
        <v>631</v>
      </c>
      <c r="C71" s="120" t="s">
        <v>237</v>
      </c>
      <c r="D71" s="122" t="s">
        <v>42</v>
      </c>
      <c r="E71" s="120">
        <v>1983</v>
      </c>
      <c r="F71" s="120">
        <v>95902025</v>
      </c>
      <c r="G71" s="120"/>
      <c r="H71" s="120"/>
      <c r="I71" s="151"/>
    </row>
    <row r="72" spans="1:9" ht="20.100000000000001" customHeight="1" x14ac:dyDescent="0.2">
      <c r="A72" s="114">
        <v>442</v>
      </c>
      <c r="B72" s="125" t="s">
        <v>81</v>
      </c>
      <c r="C72" s="120" t="s">
        <v>632</v>
      </c>
      <c r="D72" s="122" t="s">
        <v>269</v>
      </c>
      <c r="E72" s="120">
        <v>1958</v>
      </c>
      <c r="F72" s="120">
        <v>95893118</v>
      </c>
      <c r="G72" s="120"/>
      <c r="H72" s="120"/>
      <c r="I72" s="151"/>
    </row>
    <row r="73" spans="1:9" ht="20.100000000000001" customHeight="1" x14ac:dyDescent="0.2">
      <c r="A73" s="114">
        <v>441</v>
      </c>
      <c r="B73" s="125" t="s">
        <v>633</v>
      </c>
      <c r="C73" s="120" t="s">
        <v>634</v>
      </c>
      <c r="D73" s="122" t="s">
        <v>35</v>
      </c>
      <c r="E73" s="120">
        <v>1964</v>
      </c>
      <c r="F73" s="120" t="s">
        <v>636</v>
      </c>
      <c r="G73" s="120"/>
      <c r="H73" s="120" t="s">
        <v>192</v>
      </c>
      <c r="I73" s="151"/>
    </row>
    <row r="74" spans="1:9" ht="20.100000000000001" customHeight="1" x14ac:dyDescent="0.2">
      <c r="A74" s="114">
        <v>440</v>
      </c>
      <c r="B74" s="125" t="s">
        <v>637</v>
      </c>
      <c r="C74" s="120" t="s">
        <v>638</v>
      </c>
      <c r="D74" s="122" t="s">
        <v>33</v>
      </c>
      <c r="E74" s="120">
        <v>1969</v>
      </c>
      <c r="F74" s="120"/>
      <c r="G74" s="120"/>
      <c r="H74" s="120" t="s">
        <v>192</v>
      </c>
      <c r="I74" s="151"/>
    </row>
    <row r="75" spans="1:9" ht="20.100000000000001" customHeight="1" x14ac:dyDescent="0.2">
      <c r="A75" s="114">
        <v>439</v>
      </c>
      <c r="B75" s="125" t="s">
        <v>87</v>
      </c>
      <c r="C75" s="120" t="s">
        <v>639</v>
      </c>
      <c r="D75" s="122" t="s">
        <v>35</v>
      </c>
      <c r="E75" s="120">
        <v>1963</v>
      </c>
      <c r="F75" s="120"/>
      <c r="G75" s="120" t="s">
        <v>192</v>
      </c>
      <c r="H75" s="120" t="s">
        <v>192</v>
      </c>
      <c r="I75" s="151"/>
    </row>
    <row r="76" spans="1:9" ht="20.100000000000001" customHeight="1" x14ac:dyDescent="0.2">
      <c r="A76" s="114">
        <v>438</v>
      </c>
      <c r="B76" s="125" t="s">
        <v>642</v>
      </c>
      <c r="C76" s="120" t="s">
        <v>223</v>
      </c>
      <c r="D76" s="122" t="s">
        <v>38</v>
      </c>
      <c r="E76" s="120">
        <v>1980</v>
      </c>
      <c r="F76" s="120"/>
      <c r="G76" s="120" t="s">
        <v>192</v>
      </c>
      <c r="H76" s="120" t="s">
        <v>192</v>
      </c>
      <c r="I76" s="151"/>
    </row>
    <row r="77" spans="1:9" ht="20.100000000000001" customHeight="1" x14ac:dyDescent="0.2">
      <c r="A77" s="114">
        <v>437</v>
      </c>
      <c r="B77" s="125" t="s">
        <v>644</v>
      </c>
      <c r="C77" s="120" t="s">
        <v>645</v>
      </c>
      <c r="D77" s="122" t="s">
        <v>63</v>
      </c>
      <c r="E77" s="120">
        <v>1955</v>
      </c>
      <c r="F77" s="120"/>
      <c r="G77" s="120" t="s">
        <v>192</v>
      </c>
      <c r="H77" s="120" t="s">
        <v>192</v>
      </c>
      <c r="I77" s="151"/>
    </row>
    <row r="78" spans="1:9" ht="20.100000000000001" customHeight="1" x14ac:dyDescent="0.2">
      <c r="A78" s="114">
        <v>436</v>
      </c>
      <c r="B78" s="125" t="s">
        <v>85</v>
      </c>
      <c r="C78" s="120" t="s">
        <v>647</v>
      </c>
      <c r="D78" s="122" t="s">
        <v>35</v>
      </c>
      <c r="E78" s="120">
        <v>1963</v>
      </c>
      <c r="F78" s="120" t="s">
        <v>648</v>
      </c>
      <c r="G78" s="120" t="s">
        <v>192</v>
      </c>
      <c r="H78" s="120" t="s">
        <v>192</v>
      </c>
      <c r="I78" s="151"/>
    </row>
    <row r="79" spans="1:9" ht="20.100000000000001" customHeight="1" x14ac:dyDescent="0.2">
      <c r="A79" s="114">
        <v>435</v>
      </c>
      <c r="B79" s="125" t="s">
        <v>650</v>
      </c>
      <c r="C79" s="120" t="s">
        <v>651</v>
      </c>
      <c r="D79" s="122" t="s">
        <v>97</v>
      </c>
      <c r="E79" s="120">
        <v>1971</v>
      </c>
      <c r="F79" s="120">
        <v>1494065</v>
      </c>
      <c r="G79" s="120" t="s">
        <v>192</v>
      </c>
      <c r="H79" s="120" t="s">
        <v>192</v>
      </c>
      <c r="I79" s="151"/>
    </row>
    <row r="80" spans="1:9" ht="20.100000000000001" customHeight="1" x14ac:dyDescent="0.2">
      <c r="A80" s="114">
        <v>434</v>
      </c>
      <c r="B80" s="125" t="s">
        <v>654</v>
      </c>
      <c r="C80" s="120" t="s">
        <v>605</v>
      </c>
      <c r="D80" s="122" t="s">
        <v>38</v>
      </c>
      <c r="E80" s="120">
        <v>1978</v>
      </c>
      <c r="F80" s="120"/>
      <c r="G80" s="120" t="s">
        <v>34</v>
      </c>
      <c r="H80" s="120" t="s">
        <v>34</v>
      </c>
      <c r="I80" s="151"/>
    </row>
    <row r="81" spans="1:9" ht="20.100000000000001" customHeight="1" x14ac:dyDescent="0.2">
      <c r="A81" s="114">
        <v>433</v>
      </c>
      <c r="B81" s="155" t="s">
        <v>674</v>
      </c>
      <c r="C81" s="155" t="s">
        <v>554</v>
      </c>
      <c r="D81" s="122" t="s">
        <v>38</v>
      </c>
      <c r="E81" s="155">
        <v>1985</v>
      </c>
      <c r="F81" s="120"/>
      <c r="G81" s="120" t="s">
        <v>34</v>
      </c>
      <c r="H81" s="120" t="s">
        <v>34</v>
      </c>
      <c r="I81" s="155"/>
    </row>
    <row r="82" spans="1:9" ht="20.100000000000001" customHeight="1" x14ac:dyDescent="0.2">
      <c r="A82" s="114">
        <v>432</v>
      </c>
      <c r="B82" s="155" t="s">
        <v>60</v>
      </c>
      <c r="C82" s="155" t="s">
        <v>617</v>
      </c>
      <c r="D82" s="122" t="s">
        <v>38</v>
      </c>
      <c r="E82" s="155">
        <v>1983</v>
      </c>
      <c r="F82" s="128"/>
      <c r="G82" s="128"/>
      <c r="H82" s="128" t="s">
        <v>34</v>
      </c>
      <c r="I82" s="155"/>
    </row>
    <row r="83" spans="1:9" ht="20.100000000000001" customHeight="1" x14ac:dyDescent="0.2">
      <c r="A83" s="114">
        <v>431</v>
      </c>
      <c r="B83" s="155" t="s">
        <v>678</v>
      </c>
      <c r="C83" s="155" t="s">
        <v>679</v>
      </c>
      <c r="D83" s="122" t="s">
        <v>42</v>
      </c>
      <c r="E83" s="155">
        <v>1983</v>
      </c>
      <c r="F83" s="128"/>
      <c r="G83" s="128"/>
      <c r="H83" s="128" t="s">
        <v>34</v>
      </c>
      <c r="I83" s="155"/>
    </row>
    <row r="84" spans="1:9" ht="20.100000000000001" customHeight="1" x14ac:dyDescent="0.2">
      <c r="A84" s="152"/>
      <c r="B84" s="153"/>
      <c r="C84" s="154"/>
      <c r="D84" s="153"/>
      <c r="E84" s="154"/>
      <c r="F84" s="154"/>
      <c r="G84" s="154"/>
      <c r="H84" s="154"/>
      <c r="I84" s="155"/>
    </row>
    <row r="85" spans="1:9" ht="20.100000000000001" customHeight="1" x14ac:dyDescent="0.2">
      <c r="A85" s="152"/>
      <c r="B85" s="153"/>
      <c r="C85" s="154"/>
      <c r="D85" s="153"/>
      <c r="E85" s="154"/>
      <c r="F85" s="154"/>
      <c r="G85" s="154"/>
      <c r="H85" s="154"/>
      <c r="I85" s="155"/>
    </row>
    <row r="86" spans="1:9" ht="20.100000000000001" customHeight="1" x14ac:dyDescent="0.2">
      <c r="A86" s="152"/>
      <c r="B86" s="153"/>
      <c r="C86" s="154"/>
      <c r="D86" s="153"/>
      <c r="E86" s="154"/>
      <c r="F86" s="154"/>
      <c r="G86" s="154"/>
      <c r="H86" s="154"/>
      <c r="I86" s="155"/>
    </row>
    <row r="87" spans="1:9" ht="20.100000000000001" customHeight="1" x14ac:dyDescent="0.2">
      <c r="A87" s="152"/>
      <c r="B87" s="153"/>
      <c r="C87" s="154"/>
      <c r="D87" s="153"/>
      <c r="E87" s="154"/>
      <c r="F87" s="154"/>
      <c r="G87" s="154"/>
      <c r="H87" s="154"/>
      <c r="I87" s="155"/>
    </row>
    <row r="88" spans="1:9" ht="20.100000000000001" customHeight="1" x14ac:dyDescent="0.2">
      <c r="A88" s="152"/>
      <c r="B88" s="153"/>
      <c r="C88" s="154"/>
      <c r="D88" s="153"/>
      <c r="E88" s="154"/>
      <c r="F88" s="154"/>
      <c r="G88" s="154"/>
      <c r="H88" s="154"/>
      <c r="I88" s="155"/>
    </row>
    <row r="89" spans="1:9" ht="20.100000000000001" customHeight="1" x14ac:dyDescent="0.2">
      <c r="A89" s="152"/>
      <c r="B89" s="153"/>
      <c r="C89" s="154"/>
      <c r="D89" s="153"/>
      <c r="E89" s="154"/>
      <c r="F89" s="154"/>
      <c r="G89" s="154"/>
      <c r="H89" s="154"/>
      <c r="I89" s="155"/>
    </row>
    <row r="90" spans="1:9" ht="20.100000000000001" customHeight="1" x14ac:dyDescent="0.2">
      <c r="A90" s="152"/>
      <c r="B90" s="153"/>
      <c r="C90" s="154"/>
      <c r="D90" s="153"/>
      <c r="E90" s="154"/>
      <c r="F90" s="154"/>
      <c r="G90" s="154"/>
      <c r="H90" s="154"/>
      <c r="I90" s="155"/>
    </row>
    <row r="91" spans="1:9" ht="20.100000000000001" customHeight="1" x14ac:dyDescent="0.2">
      <c r="A91" s="152"/>
      <c r="B91" s="153"/>
      <c r="C91" s="154"/>
      <c r="D91" s="153"/>
      <c r="E91" s="154"/>
      <c r="F91" s="154"/>
      <c r="G91" s="154"/>
      <c r="H91" s="154"/>
      <c r="I91" s="155"/>
    </row>
    <row r="92" spans="1:9" ht="20.100000000000001" customHeight="1" x14ac:dyDescent="0.2">
      <c r="A92" s="152"/>
      <c r="B92" s="153"/>
      <c r="C92" s="154"/>
      <c r="D92" s="153"/>
      <c r="E92" s="154"/>
      <c r="F92" s="154"/>
      <c r="G92" s="154"/>
      <c r="H92" s="154"/>
      <c r="I92" s="155"/>
    </row>
    <row r="93" spans="1:9" ht="20.100000000000001" customHeight="1" x14ac:dyDescent="0.2">
      <c r="A93" s="152"/>
      <c r="B93" s="153"/>
      <c r="C93" s="154"/>
      <c r="D93" s="153"/>
      <c r="E93" s="154"/>
      <c r="F93" s="154"/>
      <c r="G93" s="154"/>
      <c r="H93" s="154"/>
      <c r="I93" s="155"/>
    </row>
    <row r="94" spans="1:9" ht="20.100000000000001" customHeight="1" x14ac:dyDescent="0.2">
      <c r="A94" s="152"/>
      <c r="B94" s="153"/>
      <c r="C94" s="154"/>
      <c r="D94" s="153"/>
      <c r="E94" s="154"/>
      <c r="F94" s="154"/>
      <c r="G94" s="154"/>
      <c r="H94" s="154"/>
      <c r="I94" s="155"/>
    </row>
    <row r="95" spans="1:9" ht="20.100000000000001" customHeight="1" x14ac:dyDescent="0.2">
      <c r="A95" s="152"/>
      <c r="B95" s="153"/>
      <c r="C95" s="154"/>
      <c r="D95" s="153"/>
      <c r="E95" s="154"/>
      <c r="F95" s="154"/>
      <c r="G95" s="154"/>
      <c r="H95" s="154"/>
      <c r="I95" s="155"/>
    </row>
    <row r="96" spans="1:9" ht="20.100000000000001" customHeight="1" x14ac:dyDescent="0.2">
      <c r="A96" s="152"/>
      <c r="B96" s="153"/>
      <c r="C96" s="154"/>
      <c r="D96" s="153"/>
      <c r="E96" s="154"/>
      <c r="F96" s="154"/>
      <c r="G96" s="154"/>
      <c r="H96" s="154"/>
      <c r="I96" s="155"/>
    </row>
    <row r="97" spans="1:9" ht="20.100000000000001" customHeight="1" x14ac:dyDescent="0.2">
      <c r="A97" s="152"/>
      <c r="B97" s="153"/>
      <c r="C97" s="154"/>
      <c r="D97" s="153"/>
      <c r="E97" s="154"/>
      <c r="F97" s="154"/>
      <c r="G97" s="154"/>
      <c r="H97" s="154"/>
      <c r="I97" s="155"/>
    </row>
    <row r="98" spans="1:9" ht="20.100000000000001" customHeight="1" x14ac:dyDescent="0.2">
      <c r="A98" s="152"/>
      <c r="B98" s="153"/>
      <c r="C98" s="154"/>
      <c r="D98" s="153"/>
      <c r="E98" s="154"/>
      <c r="F98" s="154"/>
      <c r="G98" s="154"/>
      <c r="H98" s="154"/>
      <c r="I98" s="155"/>
    </row>
    <row r="99" spans="1:9" ht="20.100000000000001" customHeight="1" x14ac:dyDescent="0.2">
      <c r="A99" s="152"/>
      <c r="B99" s="153"/>
      <c r="C99" s="154"/>
      <c r="D99" s="153"/>
      <c r="E99" s="154"/>
      <c r="F99" s="154"/>
      <c r="G99" s="154"/>
      <c r="H99" s="154"/>
      <c r="I99" s="155"/>
    </row>
    <row r="100" spans="1:9" ht="20.100000000000001" customHeight="1" x14ac:dyDescent="0.2">
      <c r="A100" s="152"/>
      <c r="B100" s="153"/>
      <c r="C100" s="154"/>
      <c r="D100" s="153"/>
      <c r="E100" s="154"/>
      <c r="F100" s="154"/>
      <c r="G100" s="154"/>
      <c r="H100" s="154"/>
      <c r="I100" s="155"/>
    </row>
    <row r="101" spans="1:9" ht="20.100000000000001" customHeight="1" x14ac:dyDescent="0.2">
      <c r="A101" s="152"/>
      <c r="B101" s="153"/>
      <c r="C101" s="154"/>
      <c r="D101" s="153"/>
      <c r="E101" s="154"/>
      <c r="F101" s="154"/>
      <c r="G101" s="154"/>
      <c r="H101" s="154"/>
      <c r="I101" s="155"/>
    </row>
    <row r="102" spans="1:9" ht="20.100000000000001" customHeight="1" x14ac:dyDescent="0.2">
      <c r="A102" s="152"/>
      <c r="B102" s="153"/>
      <c r="C102" s="154"/>
      <c r="D102" s="153"/>
      <c r="E102" s="154"/>
      <c r="F102" s="154"/>
      <c r="G102" s="154"/>
      <c r="H102" s="154"/>
      <c r="I102" s="155"/>
    </row>
    <row r="103" spans="1:9" ht="20.100000000000001" customHeight="1" x14ac:dyDescent="0.2">
      <c r="A103" s="152"/>
      <c r="B103" s="153"/>
      <c r="C103" s="154"/>
      <c r="D103" s="153"/>
      <c r="E103" s="154"/>
      <c r="F103" s="154"/>
      <c r="G103" s="154"/>
      <c r="H103" s="154"/>
      <c r="I103" s="155"/>
    </row>
    <row r="104" spans="1:9" ht="20.100000000000001" customHeight="1" x14ac:dyDescent="0.2">
      <c r="A104" s="152"/>
      <c r="B104" s="153"/>
      <c r="C104" s="154"/>
      <c r="D104" s="153"/>
      <c r="E104" s="154"/>
      <c r="F104" s="154"/>
      <c r="G104" s="154"/>
      <c r="H104" s="154"/>
      <c r="I104" s="155"/>
    </row>
    <row r="105" spans="1:9" ht="20.100000000000001" customHeight="1" x14ac:dyDescent="0.2">
      <c r="A105" s="152"/>
      <c r="B105" s="153"/>
      <c r="C105" s="154"/>
      <c r="D105" s="153"/>
      <c r="E105" s="154"/>
      <c r="F105" s="154"/>
      <c r="G105" s="154"/>
      <c r="H105" s="154"/>
      <c r="I105" s="155"/>
    </row>
    <row r="106" spans="1:9" ht="20.100000000000001" customHeight="1" x14ac:dyDescent="0.2">
      <c r="A106" s="152"/>
      <c r="B106" s="153"/>
      <c r="C106" s="154"/>
      <c r="D106" s="153"/>
      <c r="E106" s="154"/>
      <c r="F106" s="154"/>
      <c r="G106" s="154"/>
      <c r="H106" s="154"/>
      <c r="I106" s="155"/>
    </row>
    <row r="107" spans="1:9" ht="20.100000000000001" customHeight="1" x14ac:dyDescent="0.2">
      <c r="A107" s="152"/>
      <c r="B107" s="153"/>
      <c r="C107" s="154"/>
      <c r="D107" s="153"/>
      <c r="E107" s="154"/>
      <c r="F107" s="154"/>
      <c r="G107" s="154"/>
      <c r="H107" s="154"/>
      <c r="I107" s="154"/>
    </row>
    <row r="108" spans="1:9" ht="20.100000000000001" customHeight="1" x14ac:dyDescent="0.2">
      <c r="A108" s="152"/>
      <c r="B108" s="153"/>
      <c r="C108" s="154"/>
      <c r="D108" s="153"/>
      <c r="E108" s="154"/>
      <c r="F108" s="154"/>
      <c r="G108" s="154"/>
      <c r="H108" s="154"/>
      <c r="I108" s="156"/>
    </row>
    <row r="109" spans="1:9" ht="20.100000000000001" customHeight="1" x14ac:dyDescent="0.2">
      <c r="A109" s="152"/>
      <c r="B109" s="153"/>
      <c r="C109" s="154"/>
      <c r="D109" s="153"/>
      <c r="E109" s="154"/>
      <c r="F109" s="154"/>
      <c r="G109" s="154"/>
      <c r="H109" s="154"/>
      <c r="I109" s="156"/>
    </row>
    <row r="110" spans="1:9" ht="20.100000000000001" customHeight="1" x14ac:dyDescent="0.2">
      <c r="A110" s="152"/>
      <c r="B110" s="153"/>
      <c r="C110" s="154"/>
      <c r="D110" s="153"/>
      <c r="E110" s="154"/>
      <c r="F110" s="154"/>
      <c r="G110" s="154"/>
      <c r="H110" s="154"/>
      <c r="I110" s="156"/>
    </row>
    <row r="111" spans="1:9" ht="20.100000000000001" customHeight="1" x14ac:dyDescent="0.2">
      <c r="A111" s="152"/>
      <c r="B111" s="153"/>
      <c r="C111" s="154"/>
      <c r="D111" s="153"/>
      <c r="E111" s="154"/>
      <c r="F111" s="154"/>
      <c r="G111" s="154"/>
      <c r="H111" s="154"/>
      <c r="I111" s="156"/>
    </row>
    <row r="112" spans="1:9" ht="20.100000000000001" customHeight="1" x14ac:dyDescent="0.2">
      <c r="A112" s="152"/>
      <c r="B112" s="153"/>
      <c r="C112" s="154"/>
      <c r="D112" s="153"/>
      <c r="E112" s="154"/>
      <c r="F112" s="154"/>
      <c r="G112" s="154"/>
      <c r="H112" s="154"/>
      <c r="I112" s="156"/>
    </row>
    <row r="113" spans="1:9" ht="20.100000000000001" customHeight="1" x14ac:dyDescent="0.2">
      <c r="A113" s="152"/>
      <c r="B113" s="153"/>
      <c r="C113" s="154"/>
      <c r="D113" s="153"/>
      <c r="E113" s="154"/>
      <c r="F113" s="154"/>
      <c r="G113" s="154"/>
      <c r="H113" s="154"/>
      <c r="I113" s="156"/>
    </row>
    <row r="114" spans="1:9" ht="20.100000000000001" customHeight="1" x14ac:dyDescent="0.2">
      <c r="A114" s="152"/>
      <c r="B114" s="153"/>
      <c r="C114" s="154"/>
      <c r="D114" s="153"/>
      <c r="E114" s="154"/>
      <c r="F114" s="154"/>
      <c r="G114" s="154"/>
      <c r="H114" s="154"/>
      <c r="I114" s="156"/>
    </row>
    <row r="115" spans="1:9" ht="20.100000000000001" customHeight="1" x14ac:dyDescent="0.2">
      <c r="A115" s="152"/>
      <c r="B115" s="153"/>
      <c r="C115" s="154"/>
      <c r="D115" s="153"/>
      <c r="E115" s="154"/>
      <c r="F115" s="154"/>
      <c r="G115" s="154"/>
      <c r="H115" s="154"/>
      <c r="I115" s="156"/>
    </row>
    <row r="116" spans="1:9" ht="20.100000000000001" customHeight="1" x14ac:dyDescent="0.2">
      <c r="A116" s="152"/>
      <c r="B116" s="153"/>
      <c r="C116" s="154"/>
      <c r="D116" s="153"/>
      <c r="E116" s="154"/>
      <c r="F116" s="154"/>
      <c r="G116" s="154"/>
      <c r="H116" s="154"/>
      <c r="I116" s="156"/>
    </row>
    <row r="117" spans="1:9" ht="20.100000000000001" customHeight="1" x14ac:dyDescent="0.2">
      <c r="A117" s="152"/>
      <c r="B117" s="153"/>
      <c r="C117" s="154"/>
      <c r="D117" s="153"/>
      <c r="E117" s="154"/>
      <c r="F117" s="154"/>
      <c r="G117" s="154"/>
      <c r="H117" s="154"/>
      <c r="I117" s="156"/>
    </row>
    <row r="118" spans="1:9" ht="20.100000000000001" customHeight="1" x14ac:dyDescent="0.2">
      <c r="A118" s="152"/>
      <c r="B118" s="153"/>
      <c r="C118" s="154"/>
      <c r="D118" s="153"/>
      <c r="E118" s="154"/>
      <c r="F118" s="154"/>
      <c r="G118" s="154"/>
      <c r="H118" s="154"/>
      <c r="I118" s="156"/>
    </row>
    <row r="119" spans="1:9" ht="20.100000000000001" customHeight="1" x14ac:dyDescent="0.2">
      <c r="A119" s="152"/>
      <c r="B119" s="153"/>
      <c r="C119" s="154"/>
      <c r="D119" s="153"/>
      <c r="E119" s="154"/>
      <c r="F119" s="154"/>
      <c r="G119" s="154"/>
      <c r="H119" s="154"/>
      <c r="I119" s="156"/>
    </row>
    <row r="120" spans="1:9" ht="20.100000000000001" customHeight="1" x14ac:dyDescent="0.2">
      <c r="A120" s="152"/>
      <c r="B120" s="153"/>
      <c r="C120" s="154"/>
      <c r="D120" s="153"/>
      <c r="E120" s="154"/>
      <c r="F120" s="154"/>
      <c r="G120" s="154"/>
      <c r="H120" s="154"/>
      <c r="I120" s="156"/>
    </row>
    <row r="121" spans="1:9" ht="20.100000000000001" customHeight="1" x14ac:dyDescent="0.2">
      <c r="A121" s="152"/>
      <c r="B121" s="153"/>
      <c r="C121" s="154"/>
      <c r="D121" s="153"/>
      <c r="E121" s="154"/>
      <c r="F121" s="154"/>
      <c r="G121" s="154"/>
      <c r="H121" s="154"/>
      <c r="I121" s="156"/>
    </row>
    <row r="122" spans="1:9" ht="20.100000000000001" customHeight="1" x14ac:dyDescent="0.2">
      <c r="A122" s="152"/>
      <c r="B122" s="153"/>
      <c r="C122" s="154"/>
      <c r="D122" s="153"/>
      <c r="E122" s="154"/>
      <c r="F122" s="154"/>
      <c r="G122" s="154"/>
      <c r="H122" s="154"/>
      <c r="I122" s="156"/>
    </row>
    <row r="123" spans="1:9" ht="20.100000000000001" customHeight="1" x14ac:dyDescent="0.2">
      <c r="A123" s="152"/>
      <c r="B123" s="153"/>
      <c r="C123" s="154"/>
      <c r="D123" s="153"/>
      <c r="E123" s="154"/>
      <c r="F123" s="154"/>
      <c r="G123" s="154"/>
      <c r="H123" s="154"/>
      <c r="I123" s="156"/>
    </row>
    <row r="124" spans="1:9" ht="20.100000000000001" customHeight="1" x14ac:dyDescent="0.2">
      <c r="A124" s="152"/>
      <c r="B124" s="153"/>
      <c r="C124" s="154"/>
      <c r="D124" s="153"/>
      <c r="E124" s="154"/>
      <c r="F124" s="154"/>
      <c r="G124" s="154"/>
      <c r="H124" s="154"/>
      <c r="I124" s="156"/>
    </row>
    <row r="125" spans="1:9" ht="20.100000000000001" customHeight="1" x14ac:dyDescent="0.2">
      <c r="A125" s="152"/>
      <c r="B125" s="153"/>
      <c r="C125" s="154"/>
      <c r="D125" s="153"/>
      <c r="E125" s="154"/>
      <c r="F125" s="154"/>
      <c r="G125" s="154"/>
      <c r="H125" s="154"/>
      <c r="I125" s="156"/>
    </row>
    <row r="126" spans="1:9" ht="20.100000000000001" customHeight="1" x14ac:dyDescent="0.2">
      <c r="A126" s="152"/>
      <c r="B126" s="153"/>
      <c r="C126" s="154"/>
      <c r="D126" s="153"/>
      <c r="E126" s="154"/>
      <c r="F126" s="154"/>
      <c r="G126" s="154"/>
      <c r="H126" s="154"/>
      <c r="I126" s="156"/>
    </row>
    <row r="127" spans="1:9" ht="20.100000000000001" customHeight="1" x14ac:dyDescent="0.2">
      <c r="A127" s="152"/>
      <c r="B127" s="153"/>
      <c r="C127" s="154"/>
      <c r="D127" s="153"/>
      <c r="E127" s="154"/>
      <c r="F127" s="154"/>
      <c r="G127" s="154"/>
      <c r="H127" s="154"/>
      <c r="I127" s="156"/>
    </row>
    <row r="128" spans="1:9" ht="20.100000000000001" customHeight="1" x14ac:dyDescent="0.2">
      <c r="A128" s="152"/>
      <c r="B128" s="153"/>
      <c r="C128" s="154"/>
      <c r="D128" s="153"/>
      <c r="E128" s="154"/>
      <c r="F128" s="154"/>
      <c r="G128" s="154"/>
      <c r="H128" s="154"/>
      <c r="I128" s="156"/>
    </row>
    <row r="129" spans="1:9" ht="20.100000000000001" customHeight="1" x14ac:dyDescent="0.2">
      <c r="A129" s="152"/>
      <c r="B129" s="153"/>
      <c r="C129" s="154"/>
      <c r="D129" s="153"/>
      <c r="E129" s="154"/>
      <c r="F129" s="154"/>
      <c r="G129" s="154"/>
      <c r="H129" s="154"/>
      <c r="I129" s="156"/>
    </row>
    <row r="130" spans="1:9" ht="20.100000000000001" customHeight="1" x14ac:dyDescent="0.2">
      <c r="A130" s="152"/>
      <c r="B130" s="153"/>
      <c r="C130" s="154"/>
      <c r="D130" s="153"/>
      <c r="E130" s="154"/>
      <c r="F130" s="154"/>
      <c r="G130" s="154"/>
      <c r="H130" s="154"/>
      <c r="I130" s="156"/>
    </row>
    <row r="131" spans="1:9" ht="20.100000000000001" customHeight="1" x14ac:dyDescent="0.2">
      <c r="A131" s="152"/>
      <c r="B131" s="153"/>
      <c r="C131" s="154"/>
      <c r="D131" s="153"/>
      <c r="E131" s="154"/>
      <c r="F131" s="154"/>
      <c r="G131" s="154"/>
      <c r="H131" s="154"/>
      <c r="I131" s="156"/>
    </row>
    <row r="132" spans="1:9" ht="20.100000000000001" customHeight="1" x14ac:dyDescent="0.2">
      <c r="A132" s="152"/>
      <c r="B132" s="153"/>
      <c r="C132" s="154"/>
      <c r="D132" s="153"/>
      <c r="E132" s="154"/>
      <c r="F132" s="154"/>
      <c r="G132" s="154"/>
      <c r="H132" s="154"/>
      <c r="I132" s="156"/>
    </row>
    <row r="133" spans="1:9" ht="20.100000000000001" customHeight="1" x14ac:dyDescent="0.2">
      <c r="A133" s="152"/>
      <c r="B133" s="153"/>
      <c r="C133" s="154"/>
      <c r="D133" s="153"/>
      <c r="E133" s="154"/>
      <c r="F133" s="154"/>
      <c r="G133" s="154"/>
      <c r="H133" s="154"/>
      <c r="I133" s="156"/>
    </row>
    <row r="134" spans="1:9" ht="20.100000000000001" customHeight="1" x14ac:dyDescent="0.2">
      <c r="A134" s="152"/>
      <c r="B134" s="153"/>
      <c r="C134" s="154"/>
      <c r="D134" s="153"/>
      <c r="E134" s="154"/>
      <c r="F134" s="154"/>
      <c r="G134" s="154"/>
      <c r="H134" s="154"/>
      <c r="I134" s="156"/>
    </row>
    <row r="135" spans="1:9" ht="20.100000000000001" customHeight="1" x14ac:dyDescent="0.2">
      <c r="A135" s="152"/>
      <c r="B135" s="153"/>
      <c r="C135" s="154"/>
      <c r="D135" s="153"/>
      <c r="E135" s="154"/>
      <c r="F135" s="154"/>
      <c r="G135" s="154"/>
      <c r="H135" s="154"/>
      <c r="I135" s="156"/>
    </row>
    <row r="136" spans="1:9" ht="20.100000000000001" customHeight="1" x14ac:dyDescent="0.2">
      <c r="A136" s="152"/>
      <c r="B136" s="153"/>
      <c r="C136" s="154"/>
      <c r="D136" s="153"/>
      <c r="E136" s="154"/>
      <c r="F136" s="154"/>
      <c r="G136" s="154"/>
      <c r="H136" s="154"/>
      <c r="I136" s="156"/>
    </row>
    <row r="137" spans="1:9" ht="20.100000000000001" customHeight="1" x14ac:dyDescent="0.2">
      <c r="A137" s="152"/>
      <c r="B137" s="153"/>
      <c r="C137" s="154"/>
      <c r="D137" s="153"/>
      <c r="E137" s="154"/>
      <c r="F137" s="154"/>
      <c r="G137" s="154"/>
      <c r="H137" s="154"/>
      <c r="I137" s="156"/>
    </row>
    <row r="138" spans="1:9" ht="20.100000000000001" customHeight="1" x14ac:dyDescent="0.2">
      <c r="A138" s="152"/>
      <c r="B138" s="153"/>
      <c r="C138" s="154"/>
      <c r="D138" s="153"/>
      <c r="E138" s="154"/>
      <c r="F138" s="154"/>
      <c r="G138" s="154"/>
      <c r="H138" s="154"/>
      <c r="I138" s="156"/>
    </row>
    <row r="139" spans="1:9" ht="20.100000000000001" customHeight="1" x14ac:dyDescent="0.2">
      <c r="A139" s="152"/>
      <c r="B139" s="153"/>
      <c r="C139" s="154"/>
      <c r="D139" s="153"/>
      <c r="E139" s="154"/>
      <c r="F139" s="154"/>
      <c r="G139" s="154"/>
      <c r="H139" s="154"/>
      <c r="I139" s="156"/>
    </row>
    <row r="140" spans="1:9" ht="20.100000000000001" customHeight="1" x14ac:dyDescent="0.2">
      <c r="A140" s="152"/>
      <c r="B140" s="153"/>
      <c r="C140" s="154"/>
      <c r="D140" s="153"/>
      <c r="E140" s="154"/>
      <c r="F140" s="154"/>
      <c r="G140" s="154"/>
      <c r="H140" s="154"/>
      <c r="I140" s="156"/>
    </row>
    <row r="141" spans="1:9" ht="20.100000000000001" customHeight="1" x14ac:dyDescent="0.2">
      <c r="A141" s="152"/>
      <c r="B141" s="153"/>
      <c r="C141" s="154"/>
      <c r="D141" s="153"/>
      <c r="E141" s="154"/>
      <c r="F141" s="154"/>
      <c r="G141" s="154"/>
      <c r="H141" s="154"/>
      <c r="I141" s="156"/>
    </row>
    <row r="142" spans="1:9" ht="20.100000000000001" customHeight="1" x14ac:dyDescent="0.2">
      <c r="A142" s="152"/>
      <c r="B142" s="153"/>
      <c r="C142" s="154"/>
      <c r="D142" s="153"/>
      <c r="E142" s="154"/>
      <c r="F142" s="154"/>
      <c r="G142" s="154"/>
      <c r="H142" s="154"/>
      <c r="I142" s="156"/>
    </row>
    <row r="143" spans="1:9" ht="20.100000000000001" customHeight="1" x14ac:dyDescent="0.2">
      <c r="A143" s="152"/>
      <c r="B143" s="153"/>
      <c r="C143" s="154"/>
      <c r="D143" s="153"/>
      <c r="E143" s="154"/>
      <c r="F143" s="154"/>
      <c r="G143" s="154"/>
      <c r="H143" s="154"/>
      <c r="I143" s="156"/>
    </row>
    <row r="144" spans="1:9" ht="20.100000000000001" customHeight="1" x14ac:dyDescent="0.2">
      <c r="A144" s="152"/>
      <c r="B144" s="153"/>
      <c r="C144" s="154"/>
      <c r="D144" s="153"/>
      <c r="E144" s="154"/>
      <c r="F144" s="154"/>
      <c r="G144" s="154"/>
      <c r="H144" s="154"/>
      <c r="I144" s="156"/>
    </row>
    <row r="145" spans="1:9" ht="20.100000000000001" customHeight="1" x14ac:dyDescent="0.2">
      <c r="A145" s="152"/>
      <c r="B145" s="153"/>
      <c r="C145" s="154"/>
      <c r="D145" s="153"/>
      <c r="E145" s="154"/>
      <c r="F145" s="154"/>
      <c r="G145" s="154"/>
      <c r="H145" s="154"/>
      <c r="I145" s="156"/>
    </row>
    <row r="146" spans="1:9" ht="20.100000000000001" customHeight="1" x14ac:dyDescent="0.2">
      <c r="A146" s="152"/>
      <c r="B146" s="153"/>
      <c r="C146" s="154"/>
      <c r="D146" s="153"/>
      <c r="E146" s="154"/>
      <c r="F146" s="154"/>
      <c r="G146" s="154"/>
      <c r="H146" s="154"/>
      <c r="I146" s="156"/>
    </row>
    <row r="147" spans="1:9" ht="20.100000000000001" customHeight="1" x14ac:dyDescent="0.2">
      <c r="A147" s="152"/>
      <c r="B147" s="153"/>
      <c r="C147" s="154"/>
      <c r="D147" s="153"/>
      <c r="E147" s="154"/>
      <c r="F147" s="154"/>
      <c r="G147" s="154"/>
      <c r="H147" s="154"/>
      <c r="I147" s="156"/>
    </row>
    <row r="148" spans="1:9" ht="20.100000000000001" customHeight="1" x14ac:dyDescent="0.2">
      <c r="A148" s="152"/>
      <c r="B148" s="153"/>
      <c r="C148" s="154"/>
      <c r="D148" s="153"/>
      <c r="E148" s="154"/>
      <c r="F148" s="154"/>
      <c r="G148" s="154"/>
      <c r="H148" s="154"/>
      <c r="I148" s="156"/>
    </row>
    <row r="149" spans="1:9" ht="20.100000000000001" customHeight="1" x14ac:dyDescent="0.2">
      <c r="A149" s="152"/>
      <c r="B149" s="153"/>
      <c r="C149" s="154"/>
      <c r="D149" s="153"/>
      <c r="E149" s="154"/>
      <c r="F149" s="154"/>
      <c r="G149" s="154"/>
      <c r="H149" s="154"/>
      <c r="I149" s="156"/>
    </row>
    <row r="150" spans="1:9" ht="20.100000000000001" customHeight="1" x14ac:dyDescent="0.2">
      <c r="A150" s="152"/>
      <c r="B150" s="153"/>
      <c r="C150" s="154"/>
      <c r="D150" s="153"/>
      <c r="E150" s="154"/>
      <c r="F150" s="154"/>
      <c r="G150" s="154"/>
      <c r="H150" s="154"/>
      <c r="I150" s="156"/>
    </row>
    <row r="151" spans="1:9" ht="20.100000000000001" customHeight="1" x14ac:dyDescent="0.2">
      <c r="A151" s="152"/>
      <c r="B151" s="153"/>
      <c r="C151" s="154"/>
      <c r="D151" s="153"/>
      <c r="E151" s="154"/>
      <c r="F151" s="154"/>
      <c r="G151" s="154"/>
      <c r="H151" s="154"/>
      <c r="I151" s="156"/>
    </row>
    <row r="152" spans="1:9" ht="20.100000000000001" customHeight="1" x14ac:dyDescent="0.2">
      <c r="A152" s="156"/>
      <c r="B152" s="156"/>
      <c r="C152" s="156"/>
      <c r="D152" s="156"/>
      <c r="E152" s="156"/>
      <c r="F152" s="156"/>
      <c r="G152" s="156"/>
      <c r="H152" s="156"/>
      <c r="I152" s="156"/>
    </row>
    <row r="153" spans="1:9" ht="20.100000000000001" customHeight="1" x14ac:dyDescent="0.2">
      <c r="A153" s="156"/>
      <c r="B153" s="156"/>
      <c r="C153" s="156"/>
      <c r="D153" s="156"/>
      <c r="E153" s="156"/>
      <c r="F153" s="156"/>
      <c r="G153" s="156"/>
      <c r="H153" s="156"/>
      <c r="I153" s="156"/>
    </row>
    <row r="154" spans="1:9" ht="20.100000000000001" customHeight="1" x14ac:dyDescent="0.2">
      <c r="A154" s="156"/>
      <c r="B154" s="156"/>
      <c r="C154" s="156"/>
      <c r="D154" s="156"/>
      <c r="E154" s="156"/>
      <c r="F154" s="156"/>
      <c r="G154" s="156"/>
      <c r="H154" s="156"/>
      <c r="I154" s="156"/>
    </row>
    <row r="155" spans="1:9" ht="20.100000000000001" customHeight="1" x14ac:dyDescent="0.2">
      <c r="A155" s="156"/>
      <c r="B155" s="156"/>
      <c r="C155" s="156"/>
      <c r="D155" s="156"/>
      <c r="E155" s="156"/>
      <c r="F155" s="156"/>
      <c r="G155" s="156"/>
      <c r="H155" s="156"/>
      <c r="I155" s="156"/>
    </row>
    <row r="156" spans="1:9" ht="20.100000000000001" customHeight="1" x14ac:dyDescent="0.2">
      <c r="A156" s="156"/>
      <c r="B156" s="156"/>
      <c r="C156" s="156"/>
      <c r="D156" s="156"/>
      <c r="E156" s="156"/>
      <c r="F156" s="156"/>
      <c r="G156" s="156"/>
      <c r="H156" s="156"/>
      <c r="I156" s="156"/>
    </row>
    <row r="157" spans="1:9" ht="20.100000000000001" customHeight="1" x14ac:dyDescent="0.2">
      <c r="A157" s="156"/>
      <c r="B157" s="156"/>
      <c r="C157" s="156"/>
      <c r="D157" s="156"/>
      <c r="E157" s="156"/>
      <c r="F157" s="156"/>
      <c r="G157" s="156"/>
      <c r="H157" s="156"/>
      <c r="I157" s="156"/>
    </row>
    <row r="158" spans="1:9" ht="20.100000000000001" customHeight="1" x14ac:dyDescent="0.2">
      <c r="A158" s="156"/>
      <c r="B158" s="156"/>
      <c r="C158" s="156"/>
      <c r="D158" s="156"/>
      <c r="E158" s="156"/>
      <c r="F158" s="156"/>
      <c r="G158" s="156"/>
      <c r="H158" s="156"/>
      <c r="I158" s="156"/>
    </row>
    <row r="159" spans="1:9" ht="20.100000000000001" customHeight="1" x14ac:dyDescent="0.2">
      <c r="A159" s="156"/>
      <c r="B159" s="156"/>
      <c r="C159" s="156"/>
      <c r="D159" s="156"/>
      <c r="E159" s="156"/>
      <c r="F159" s="156"/>
      <c r="G159" s="156"/>
      <c r="H159" s="156"/>
      <c r="I159" s="156"/>
    </row>
    <row r="160" spans="1:9" ht="20.100000000000001" customHeight="1" x14ac:dyDescent="0.2">
      <c r="A160" s="156"/>
      <c r="B160" s="156"/>
      <c r="C160" s="156"/>
      <c r="D160" s="156"/>
      <c r="E160" s="156"/>
      <c r="F160" s="156"/>
      <c r="G160" s="156"/>
      <c r="H160" s="156"/>
      <c r="I160" s="156"/>
    </row>
    <row r="161" spans="1:9" ht="20.100000000000001" customHeight="1" x14ac:dyDescent="0.2">
      <c r="A161" s="156"/>
      <c r="B161" s="156"/>
      <c r="C161" s="156"/>
      <c r="D161" s="156"/>
      <c r="E161" s="156"/>
      <c r="F161" s="156"/>
      <c r="G161" s="156"/>
      <c r="H161" s="156"/>
      <c r="I161" s="156"/>
    </row>
    <row r="162" spans="1:9" ht="20.100000000000001" customHeight="1" x14ac:dyDescent="0.2">
      <c r="A162" s="156"/>
      <c r="B162" s="156"/>
      <c r="C162" s="156"/>
      <c r="D162" s="156"/>
      <c r="E162" s="156"/>
      <c r="F162" s="156"/>
      <c r="G162" s="156"/>
      <c r="H162" s="156"/>
      <c r="I162" s="156"/>
    </row>
    <row r="163" spans="1:9" ht="20.100000000000001" customHeight="1" x14ac:dyDescent="0.2">
      <c r="A163" s="156"/>
      <c r="B163" s="156"/>
      <c r="C163" s="156"/>
      <c r="D163" s="156"/>
      <c r="E163" s="156"/>
      <c r="F163" s="156"/>
      <c r="G163" s="156"/>
      <c r="H163" s="156"/>
      <c r="I163" s="156"/>
    </row>
    <row r="164" spans="1:9" ht="20.100000000000001" customHeight="1" x14ac:dyDescent="0.2">
      <c r="A164" s="156"/>
      <c r="B164" s="156"/>
      <c r="C164" s="156"/>
      <c r="D164" s="156"/>
      <c r="E164" s="156"/>
      <c r="F164" s="156"/>
      <c r="G164" s="156"/>
      <c r="H164" s="156"/>
      <c r="I164" s="156"/>
    </row>
    <row r="165" spans="1:9" ht="20.100000000000001" customHeight="1" x14ac:dyDescent="0.2">
      <c r="A165" s="156"/>
      <c r="B165" s="156"/>
      <c r="C165" s="156"/>
      <c r="D165" s="156"/>
      <c r="E165" s="156"/>
      <c r="F165" s="156"/>
      <c r="G165" s="156"/>
      <c r="H165" s="156"/>
      <c r="I165" s="156"/>
    </row>
    <row r="166" spans="1:9" ht="20.100000000000001" customHeight="1" x14ac:dyDescent="0.2">
      <c r="A166" s="156"/>
      <c r="B166" s="156"/>
      <c r="C166" s="156"/>
      <c r="D166" s="156"/>
      <c r="E166" s="156"/>
      <c r="F166" s="156"/>
      <c r="G166" s="156"/>
      <c r="H166" s="156"/>
      <c r="I166" s="156"/>
    </row>
    <row r="167" spans="1:9" ht="20.100000000000001" customHeight="1" x14ac:dyDescent="0.2">
      <c r="A167" s="156"/>
      <c r="B167" s="156"/>
      <c r="C167" s="156"/>
      <c r="D167" s="156"/>
      <c r="E167" s="156"/>
      <c r="F167" s="156"/>
      <c r="G167" s="156"/>
      <c r="H167" s="156"/>
      <c r="I167" s="156"/>
    </row>
    <row r="168" spans="1:9" ht="20.100000000000001" customHeight="1" x14ac:dyDescent="0.2">
      <c r="A168" s="156"/>
      <c r="B168" s="156"/>
      <c r="C168" s="156"/>
      <c r="D168" s="156"/>
      <c r="E168" s="156"/>
      <c r="F168" s="156"/>
      <c r="G168" s="156"/>
      <c r="H168" s="156"/>
      <c r="I168" s="156"/>
    </row>
    <row r="169" spans="1:9" ht="20.100000000000001" customHeight="1" x14ac:dyDescent="0.2">
      <c r="A169" s="156"/>
      <c r="B169" s="156"/>
      <c r="C169" s="156"/>
      <c r="D169" s="156"/>
      <c r="E169" s="156"/>
      <c r="F169" s="156"/>
      <c r="G169" s="156"/>
      <c r="H169" s="156"/>
      <c r="I169" s="156"/>
    </row>
    <row r="170" spans="1:9" ht="20.100000000000001" customHeight="1" x14ac:dyDescent="0.2">
      <c r="A170" s="156"/>
      <c r="B170" s="156"/>
      <c r="C170" s="156"/>
      <c r="D170" s="156"/>
      <c r="E170" s="156"/>
      <c r="F170" s="156"/>
      <c r="G170" s="156"/>
      <c r="H170" s="156"/>
      <c r="I170" s="156"/>
    </row>
    <row r="171" spans="1:9" ht="20.100000000000001" customHeight="1" x14ac:dyDescent="0.2">
      <c r="A171" s="156"/>
      <c r="B171" s="156"/>
      <c r="C171" s="156"/>
      <c r="D171" s="156"/>
      <c r="E171" s="156"/>
      <c r="F171" s="156"/>
      <c r="G171" s="156"/>
      <c r="H171" s="156"/>
      <c r="I171" s="156"/>
    </row>
    <row r="172" spans="1:9" ht="20.100000000000001" customHeight="1" x14ac:dyDescent="0.2">
      <c r="A172" s="156"/>
      <c r="B172" s="156"/>
      <c r="C172" s="156"/>
      <c r="D172" s="156"/>
      <c r="E172" s="156"/>
      <c r="F172" s="156"/>
      <c r="G172" s="156"/>
      <c r="H172" s="156"/>
      <c r="I172" s="156"/>
    </row>
    <row r="173" spans="1:9" ht="20.100000000000001" customHeight="1" x14ac:dyDescent="0.2">
      <c r="A173" s="156"/>
      <c r="B173" s="156"/>
      <c r="C173" s="156"/>
      <c r="D173" s="156"/>
      <c r="E173" s="156"/>
      <c r="F173" s="156"/>
      <c r="G173" s="156"/>
      <c r="H173" s="156"/>
      <c r="I173" s="156"/>
    </row>
    <row r="174" spans="1:9" ht="20.100000000000001" customHeight="1" x14ac:dyDescent="0.2">
      <c r="A174" s="156"/>
      <c r="B174" s="156"/>
      <c r="C174" s="156"/>
      <c r="D174" s="156"/>
      <c r="E174" s="156"/>
      <c r="F174" s="156"/>
      <c r="G174" s="156"/>
      <c r="H174" s="156"/>
      <c r="I174" s="156"/>
    </row>
    <row r="175" spans="1:9" ht="20.100000000000001" customHeight="1" x14ac:dyDescent="0.2">
      <c r="A175" s="156"/>
      <c r="B175" s="156"/>
      <c r="C175" s="156"/>
      <c r="D175" s="156"/>
      <c r="E175" s="156"/>
      <c r="F175" s="156"/>
      <c r="G175" s="156"/>
      <c r="H175" s="156"/>
      <c r="I175" s="156"/>
    </row>
    <row r="176" spans="1:9" ht="20.100000000000001" customHeight="1" x14ac:dyDescent="0.2">
      <c r="A176" s="156"/>
      <c r="B176" s="156"/>
      <c r="C176" s="156"/>
      <c r="D176" s="156"/>
      <c r="E176" s="156"/>
      <c r="F176" s="156"/>
      <c r="G176" s="156"/>
      <c r="H176" s="156"/>
      <c r="I176" s="156"/>
    </row>
    <row r="177" spans="1:9" ht="20.100000000000001" customHeight="1" x14ac:dyDescent="0.2">
      <c r="A177" s="156"/>
      <c r="B177" s="156"/>
      <c r="C177" s="156"/>
      <c r="D177" s="156"/>
      <c r="E177" s="156"/>
      <c r="F177" s="156"/>
      <c r="G177" s="156"/>
      <c r="H177" s="156"/>
      <c r="I177" s="156"/>
    </row>
    <row r="178" spans="1:9" ht="20.100000000000001" customHeight="1" x14ac:dyDescent="0.2">
      <c r="A178" s="156"/>
      <c r="B178" s="156"/>
      <c r="C178" s="156"/>
      <c r="D178" s="156"/>
      <c r="E178" s="156"/>
      <c r="F178" s="156"/>
      <c r="G178" s="156"/>
      <c r="H178" s="156"/>
      <c r="I178" s="156"/>
    </row>
    <row r="179" spans="1:9" ht="20.100000000000001" customHeight="1" x14ac:dyDescent="0.2">
      <c r="A179" s="156"/>
      <c r="B179" s="156"/>
      <c r="C179" s="156"/>
      <c r="D179" s="156"/>
      <c r="E179" s="156"/>
      <c r="F179" s="156"/>
      <c r="G179" s="156"/>
      <c r="H179" s="156"/>
      <c r="I179" s="156"/>
    </row>
    <row r="180" spans="1:9" ht="20.100000000000001" customHeight="1" x14ac:dyDescent="0.2">
      <c r="A180" s="156"/>
      <c r="B180" s="156"/>
      <c r="C180" s="156"/>
      <c r="D180" s="156"/>
      <c r="E180" s="156"/>
      <c r="F180" s="156"/>
      <c r="G180" s="156"/>
      <c r="H180" s="156"/>
      <c r="I180" s="156"/>
    </row>
    <row r="181" spans="1:9" ht="20.100000000000001" customHeight="1" x14ac:dyDescent="0.2">
      <c r="A181" s="156"/>
      <c r="B181" s="156"/>
      <c r="C181" s="156"/>
      <c r="D181" s="156"/>
      <c r="E181" s="156"/>
      <c r="F181" s="156"/>
      <c r="G181" s="156"/>
      <c r="H181" s="156"/>
      <c r="I181" s="156"/>
    </row>
    <row r="182" spans="1:9" ht="20.100000000000001" customHeight="1" x14ac:dyDescent="0.2">
      <c r="A182" s="156"/>
      <c r="B182" s="156"/>
      <c r="C182" s="156"/>
      <c r="D182" s="156"/>
      <c r="E182" s="156"/>
      <c r="F182" s="156"/>
      <c r="G182" s="156"/>
      <c r="H182" s="156"/>
      <c r="I182" s="156"/>
    </row>
    <row r="183" spans="1:9" ht="20.100000000000001" customHeight="1" x14ac:dyDescent="0.2">
      <c r="A183" s="156"/>
      <c r="B183" s="156"/>
      <c r="C183" s="156"/>
      <c r="D183" s="156"/>
      <c r="E183" s="156"/>
      <c r="F183" s="156"/>
      <c r="G183" s="156"/>
      <c r="H183" s="156"/>
      <c r="I183" s="156"/>
    </row>
    <row r="184" spans="1:9" ht="20.100000000000001" customHeight="1" x14ac:dyDescent="0.2">
      <c r="A184" s="156"/>
      <c r="B184" s="156"/>
      <c r="C184" s="156"/>
      <c r="D184" s="156"/>
      <c r="E184" s="156"/>
      <c r="F184" s="156"/>
      <c r="G184" s="156"/>
      <c r="H184" s="156"/>
      <c r="I184" s="156"/>
    </row>
    <row r="185" spans="1:9" ht="20.100000000000001" customHeight="1" x14ac:dyDescent="0.2">
      <c r="A185" s="156"/>
      <c r="B185" s="156"/>
      <c r="C185" s="156"/>
      <c r="D185" s="156"/>
      <c r="E185" s="156"/>
      <c r="F185" s="156"/>
      <c r="G185" s="156"/>
      <c r="H185" s="156"/>
      <c r="I185" s="156"/>
    </row>
    <row r="186" spans="1:9" ht="20.100000000000001" customHeight="1" x14ac:dyDescent="0.2">
      <c r="A186" s="156"/>
      <c r="B186" s="156"/>
      <c r="C186" s="156"/>
      <c r="D186" s="156"/>
      <c r="E186" s="156"/>
      <c r="F186" s="156"/>
      <c r="G186" s="156"/>
      <c r="H186" s="156"/>
      <c r="I186" s="156"/>
    </row>
    <row r="187" spans="1:9" ht="20.100000000000001" customHeight="1" x14ac:dyDescent="0.2">
      <c r="A187" s="156"/>
      <c r="B187" s="156"/>
      <c r="C187" s="156"/>
      <c r="D187" s="156"/>
      <c r="E187" s="156"/>
      <c r="F187" s="156"/>
      <c r="G187" s="156"/>
      <c r="H187" s="156"/>
      <c r="I187" s="156"/>
    </row>
    <row r="188" spans="1:9" ht="20.100000000000001" customHeight="1" x14ac:dyDescent="0.2">
      <c r="A188" s="156"/>
      <c r="B188" s="156"/>
      <c r="C188" s="156"/>
      <c r="D188" s="156"/>
      <c r="E188" s="156"/>
      <c r="F188" s="156"/>
      <c r="G188" s="156"/>
      <c r="H188" s="156"/>
      <c r="I188" s="156"/>
    </row>
    <row r="189" spans="1:9" ht="20.100000000000001" customHeight="1" x14ac:dyDescent="0.2">
      <c r="A189" s="156"/>
      <c r="B189" s="156"/>
      <c r="C189" s="156"/>
      <c r="D189" s="156"/>
      <c r="E189" s="156"/>
      <c r="F189" s="156"/>
      <c r="G189" s="156"/>
      <c r="H189" s="156"/>
      <c r="I189" s="156"/>
    </row>
    <row r="190" spans="1:9" ht="20.100000000000001" customHeight="1" x14ac:dyDescent="0.2">
      <c r="A190" s="156"/>
      <c r="B190" s="156"/>
      <c r="C190" s="156"/>
      <c r="D190" s="156"/>
      <c r="E190" s="156"/>
      <c r="F190" s="156"/>
      <c r="G190" s="156"/>
      <c r="H190" s="156"/>
      <c r="I190" s="156"/>
    </row>
    <row r="191" spans="1:9" ht="20.100000000000001" customHeight="1" x14ac:dyDescent="0.2">
      <c r="A191" s="156"/>
      <c r="B191" s="156"/>
      <c r="C191" s="156"/>
      <c r="D191" s="156"/>
      <c r="E191" s="156"/>
      <c r="F191" s="156"/>
      <c r="G191" s="156"/>
      <c r="H191" s="156"/>
      <c r="I191" s="156"/>
    </row>
    <row r="192" spans="1:9" ht="20.100000000000001" customHeight="1" x14ac:dyDescent="0.2">
      <c r="A192" s="156"/>
      <c r="B192" s="156"/>
      <c r="C192" s="156"/>
      <c r="D192" s="156"/>
      <c r="E192" s="156"/>
      <c r="F192" s="156"/>
      <c r="G192" s="156"/>
      <c r="H192" s="156"/>
      <c r="I192" s="156"/>
    </row>
    <row r="193" spans="1:9" ht="20.100000000000001" customHeight="1" x14ac:dyDescent="0.2">
      <c r="A193" s="156"/>
      <c r="B193" s="156"/>
      <c r="C193" s="156"/>
      <c r="D193" s="156"/>
      <c r="E193" s="156"/>
      <c r="F193" s="156"/>
      <c r="G193" s="156"/>
      <c r="H193" s="156"/>
      <c r="I193" s="156"/>
    </row>
    <row r="194" spans="1:9" ht="20.100000000000001" customHeight="1" x14ac:dyDescent="0.2">
      <c r="A194" s="156"/>
      <c r="B194" s="156"/>
      <c r="C194" s="156"/>
      <c r="D194" s="156"/>
      <c r="E194" s="156"/>
      <c r="F194" s="156"/>
      <c r="G194" s="156"/>
      <c r="H194" s="156"/>
      <c r="I194" s="156"/>
    </row>
    <row r="195" spans="1:9" ht="20.100000000000001" customHeight="1" x14ac:dyDescent="0.2">
      <c r="A195" s="156"/>
      <c r="B195" s="156"/>
      <c r="C195" s="156"/>
      <c r="D195" s="156"/>
      <c r="E195" s="156"/>
      <c r="F195" s="156"/>
      <c r="G195" s="156"/>
      <c r="H195" s="156"/>
      <c r="I195" s="156"/>
    </row>
    <row r="196" spans="1:9" ht="20.100000000000001" customHeight="1" x14ac:dyDescent="0.2">
      <c r="A196" s="156"/>
      <c r="B196" s="156"/>
      <c r="C196" s="156"/>
      <c r="D196" s="156"/>
      <c r="E196" s="156"/>
      <c r="F196" s="156"/>
      <c r="G196" s="156"/>
      <c r="H196" s="156"/>
      <c r="I196" s="156"/>
    </row>
    <row r="197" spans="1:9" ht="20.100000000000001" customHeight="1" x14ac:dyDescent="0.2">
      <c r="A197" s="156"/>
      <c r="B197" s="156"/>
      <c r="C197" s="156"/>
      <c r="D197" s="156"/>
      <c r="E197" s="156"/>
      <c r="F197" s="156"/>
      <c r="G197" s="156"/>
      <c r="H197" s="156"/>
      <c r="I197" s="156"/>
    </row>
    <row r="198" spans="1:9" ht="20.100000000000001" customHeight="1" x14ac:dyDescent="0.2">
      <c r="A198" s="156"/>
      <c r="B198" s="156"/>
      <c r="C198" s="156"/>
      <c r="D198" s="156"/>
      <c r="E198" s="156"/>
      <c r="F198" s="156"/>
      <c r="G198" s="156"/>
      <c r="H198" s="156"/>
      <c r="I198" s="156"/>
    </row>
    <row r="199" spans="1:9" ht="20.100000000000001" customHeight="1" x14ac:dyDescent="0.2">
      <c r="A199" s="156"/>
      <c r="B199" s="156"/>
      <c r="C199" s="156"/>
      <c r="D199" s="156"/>
      <c r="E199" s="156"/>
      <c r="F199" s="156"/>
      <c r="G199" s="156"/>
      <c r="H199" s="156"/>
      <c r="I199" s="156"/>
    </row>
    <row r="200" spans="1:9" ht="20.100000000000001" customHeight="1" x14ac:dyDescent="0.2">
      <c r="A200" s="156"/>
      <c r="B200" s="156"/>
      <c r="C200" s="156"/>
      <c r="D200" s="156"/>
      <c r="E200" s="156"/>
      <c r="F200" s="156"/>
      <c r="G200" s="156"/>
      <c r="H200" s="156"/>
      <c r="I200" s="156"/>
    </row>
    <row r="201" spans="1:9" ht="20.100000000000001" customHeight="1" x14ac:dyDescent="0.2">
      <c r="A201" s="156"/>
      <c r="B201" s="156"/>
      <c r="C201" s="156"/>
      <c r="D201" s="156"/>
      <c r="E201" s="156"/>
      <c r="F201" s="156"/>
      <c r="G201" s="156"/>
      <c r="H201" s="156"/>
      <c r="I201" s="156"/>
    </row>
    <row r="202" spans="1:9" ht="20.100000000000001" customHeight="1" x14ac:dyDescent="0.2">
      <c r="A202" s="156"/>
      <c r="B202" s="156"/>
      <c r="C202" s="156"/>
      <c r="D202" s="156"/>
      <c r="E202" s="156"/>
      <c r="F202" s="156"/>
      <c r="G202" s="156"/>
      <c r="H202" s="156"/>
      <c r="I202" s="156"/>
    </row>
    <row r="203" spans="1:9" ht="20.100000000000001" customHeight="1" x14ac:dyDescent="0.2">
      <c r="A203" s="156"/>
      <c r="B203" s="156"/>
      <c r="C203" s="156"/>
      <c r="D203" s="156"/>
      <c r="E203" s="156"/>
      <c r="F203" s="156"/>
      <c r="G203" s="156"/>
      <c r="H203" s="156"/>
      <c r="I203" s="156"/>
    </row>
    <row r="204" spans="1:9" ht="20.100000000000001" customHeight="1" x14ac:dyDescent="0.2">
      <c r="A204" s="156"/>
      <c r="B204" s="156"/>
      <c r="C204" s="156"/>
      <c r="D204" s="156"/>
      <c r="E204" s="156"/>
      <c r="F204" s="156"/>
      <c r="G204" s="156"/>
      <c r="H204" s="156"/>
      <c r="I204" s="156"/>
    </row>
    <row r="205" spans="1:9" ht="20.100000000000001" customHeight="1" x14ac:dyDescent="0.2">
      <c r="A205" s="156"/>
      <c r="B205" s="156"/>
      <c r="C205" s="156"/>
      <c r="D205" s="156"/>
      <c r="E205" s="156"/>
      <c r="F205" s="156"/>
      <c r="G205" s="156"/>
      <c r="H205" s="156"/>
      <c r="I205" s="156"/>
    </row>
    <row r="206" spans="1:9" ht="20.100000000000001" customHeight="1" x14ac:dyDescent="0.2">
      <c r="A206" s="156"/>
      <c r="B206" s="156"/>
      <c r="C206" s="156"/>
      <c r="D206" s="156"/>
      <c r="E206" s="156"/>
      <c r="F206" s="156"/>
      <c r="G206" s="156"/>
      <c r="H206" s="156"/>
      <c r="I206" s="156"/>
    </row>
    <row r="207" spans="1:9" ht="20.100000000000001" customHeight="1" x14ac:dyDescent="0.2">
      <c r="A207" s="156"/>
      <c r="B207" s="156"/>
      <c r="C207" s="156"/>
      <c r="D207" s="156"/>
      <c r="E207" s="156"/>
      <c r="F207" s="156"/>
      <c r="G207" s="156"/>
      <c r="H207" s="156"/>
      <c r="I207" s="156"/>
    </row>
    <row r="208" spans="1:9" ht="20.100000000000001" customHeight="1" x14ac:dyDescent="0.2">
      <c r="A208" s="156"/>
      <c r="B208" s="156"/>
      <c r="C208" s="156"/>
      <c r="D208" s="156"/>
      <c r="E208" s="156"/>
      <c r="F208" s="156"/>
      <c r="G208" s="156"/>
      <c r="H208" s="156"/>
      <c r="I208" s="156"/>
    </row>
    <row r="209" spans="1:9" ht="20.100000000000001" customHeight="1" x14ac:dyDescent="0.2">
      <c r="A209" s="156"/>
      <c r="B209" s="156"/>
      <c r="C209" s="156"/>
      <c r="D209" s="156"/>
      <c r="E209" s="156"/>
      <c r="F209" s="156"/>
      <c r="G209" s="156"/>
      <c r="H209" s="156"/>
      <c r="I209" s="156"/>
    </row>
    <row r="210" spans="1:9" ht="20.100000000000001" customHeight="1" x14ac:dyDescent="0.2">
      <c r="A210" s="156"/>
      <c r="B210" s="156"/>
      <c r="C210" s="156"/>
      <c r="D210" s="156"/>
      <c r="E210" s="156"/>
      <c r="F210" s="156"/>
      <c r="G210" s="156"/>
      <c r="H210" s="156"/>
      <c r="I210" s="156"/>
    </row>
    <row r="211" spans="1:9" ht="20.100000000000001" customHeight="1" x14ac:dyDescent="0.2">
      <c r="A211" s="156"/>
      <c r="B211" s="156"/>
      <c r="C211" s="156"/>
      <c r="D211" s="156"/>
      <c r="E211" s="156"/>
      <c r="F211" s="156"/>
      <c r="G211" s="156"/>
      <c r="H211" s="156"/>
      <c r="I211" s="156"/>
    </row>
    <row r="212" spans="1:9" ht="20.100000000000001" customHeight="1" x14ac:dyDescent="0.2">
      <c r="A212" s="156"/>
      <c r="B212" s="156"/>
      <c r="C212" s="156"/>
      <c r="D212" s="156"/>
      <c r="E212" s="156"/>
      <c r="F212" s="156"/>
      <c r="G212" s="156"/>
      <c r="H212" s="156"/>
      <c r="I212" s="156"/>
    </row>
    <row r="213" spans="1:9" ht="20.100000000000001" customHeight="1" x14ac:dyDescent="0.2">
      <c r="A213" s="156"/>
      <c r="B213" s="156"/>
      <c r="C213" s="156"/>
      <c r="D213" s="156"/>
      <c r="E213" s="156"/>
      <c r="F213" s="156"/>
      <c r="G213" s="156"/>
      <c r="H213" s="156"/>
      <c r="I213" s="156"/>
    </row>
    <row r="214" spans="1:9" ht="20.100000000000001" customHeight="1" x14ac:dyDescent="0.2">
      <c r="A214" s="156"/>
      <c r="B214" s="156"/>
      <c r="C214" s="156"/>
      <c r="D214" s="156"/>
      <c r="E214" s="156"/>
      <c r="F214" s="156"/>
      <c r="G214" s="156"/>
      <c r="H214" s="156"/>
      <c r="I214" s="156"/>
    </row>
    <row r="215" spans="1:9" ht="20.100000000000001" customHeight="1" x14ac:dyDescent="0.2">
      <c r="A215" s="156"/>
      <c r="B215" s="156"/>
      <c r="C215" s="156"/>
      <c r="D215" s="156"/>
      <c r="E215" s="156"/>
      <c r="F215" s="156"/>
      <c r="G215" s="156"/>
      <c r="H215" s="156"/>
      <c r="I215" s="156"/>
    </row>
    <row r="216" spans="1:9" ht="20.100000000000001" customHeight="1" x14ac:dyDescent="0.2">
      <c r="A216" s="156"/>
      <c r="B216" s="156"/>
      <c r="C216" s="156"/>
      <c r="D216" s="156"/>
      <c r="E216" s="156"/>
      <c r="F216" s="156"/>
      <c r="G216" s="156"/>
      <c r="H216" s="156"/>
      <c r="I216" s="156"/>
    </row>
    <row r="217" spans="1:9" ht="20.100000000000001" customHeight="1" x14ac:dyDescent="0.2">
      <c r="A217" s="156"/>
      <c r="B217" s="156"/>
      <c r="C217" s="156"/>
      <c r="D217" s="156"/>
      <c r="E217" s="156"/>
      <c r="F217" s="156"/>
      <c r="G217" s="156"/>
      <c r="H217" s="156"/>
      <c r="I217" s="156"/>
    </row>
    <row r="218" spans="1:9" ht="20.100000000000001" customHeight="1" x14ac:dyDescent="0.2">
      <c r="A218" s="156"/>
      <c r="B218" s="156"/>
      <c r="C218" s="156"/>
      <c r="D218" s="156"/>
      <c r="E218" s="156"/>
      <c r="F218" s="156"/>
      <c r="G218" s="156"/>
      <c r="H218" s="156"/>
      <c r="I218" s="156"/>
    </row>
    <row r="219" spans="1:9" ht="20.100000000000001" customHeight="1" x14ac:dyDescent="0.2">
      <c r="A219" s="156"/>
      <c r="B219" s="156"/>
      <c r="C219" s="156"/>
      <c r="D219" s="156"/>
      <c r="E219" s="156"/>
      <c r="F219" s="156"/>
      <c r="G219" s="156"/>
      <c r="H219" s="156"/>
      <c r="I219" s="156"/>
    </row>
    <row r="220" spans="1:9" ht="20.100000000000001" customHeight="1" x14ac:dyDescent="0.2">
      <c r="A220" s="156"/>
      <c r="B220" s="156"/>
      <c r="C220" s="156"/>
      <c r="D220" s="156"/>
      <c r="E220" s="156"/>
      <c r="F220" s="156"/>
      <c r="G220" s="156"/>
      <c r="H220" s="156"/>
      <c r="I220" s="156"/>
    </row>
    <row r="221" spans="1:9" ht="20.100000000000001" customHeight="1" x14ac:dyDescent="0.2">
      <c r="A221" s="156"/>
      <c r="B221" s="156"/>
      <c r="C221" s="156"/>
      <c r="D221" s="156"/>
      <c r="E221" s="156"/>
      <c r="F221" s="156"/>
      <c r="G221" s="156"/>
      <c r="H221" s="156"/>
      <c r="I221" s="156"/>
    </row>
    <row r="222" spans="1:9" ht="20.100000000000001" customHeight="1" x14ac:dyDescent="0.2">
      <c r="A222" s="156"/>
      <c r="B222" s="156"/>
      <c r="C222" s="156"/>
      <c r="D222" s="156"/>
      <c r="E222" s="156"/>
      <c r="F222" s="156"/>
      <c r="G222" s="156"/>
      <c r="H222" s="156"/>
      <c r="I222" s="156"/>
    </row>
    <row r="223" spans="1:9" ht="20.100000000000001" customHeight="1" x14ac:dyDescent="0.2">
      <c r="A223" s="156"/>
      <c r="B223" s="156"/>
      <c r="C223" s="156"/>
      <c r="D223" s="156"/>
      <c r="E223" s="156"/>
      <c r="F223" s="156"/>
      <c r="G223" s="156"/>
      <c r="H223" s="156"/>
      <c r="I223" s="156"/>
    </row>
    <row r="224" spans="1:9" ht="20.100000000000001" customHeight="1" x14ac:dyDescent="0.2">
      <c r="A224" s="156"/>
      <c r="B224" s="156"/>
      <c r="C224" s="156"/>
      <c r="D224" s="156"/>
      <c r="E224" s="156"/>
      <c r="F224" s="156"/>
      <c r="G224" s="156"/>
      <c r="H224" s="156"/>
      <c r="I224" s="156"/>
    </row>
    <row r="225" spans="1:9" ht="20.100000000000001" customHeight="1" x14ac:dyDescent="0.2">
      <c r="A225" s="156"/>
      <c r="B225" s="156"/>
      <c r="C225" s="156"/>
      <c r="D225" s="156"/>
      <c r="E225" s="156"/>
      <c r="F225" s="156"/>
      <c r="G225" s="156"/>
      <c r="H225" s="156"/>
      <c r="I225" s="156"/>
    </row>
    <row r="226" spans="1:9" ht="20.100000000000001" customHeight="1" x14ac:dyDescent="0.2">
      <c r="A226" s="156"/>
      <c r="B226" s="156"/>
      <c r="C226" s="156"/>
      <c r="D226" s="156"/>
      <c r="E226" s="156"/>
      <c r="F226" s="156"/>
      <c r="G226" s="156"/>
      <c r="H226" s="156"/>
      <c r="I226" s="156"/>
    </row>
    <row r="227" spans="1:9" ht="20.100000000000001" customHeight="1" x14ac:dyDescent="0.2">
      <c r="A227" s="156"/>
      <c r="B227" s="156"/>
      <c r="C227" s="156"/>
      <c r="D227" s="156"/>
      <c r="E227" s="156"/>
      <c r="F227" s="156"/>
      <c r="G227" s="156"/>
      <c r="H227" s="156"/>
      <c r="I227" s="156"/>
    </row>
    <row r="228" spans="1:9" ht="20.100000000000001" customHeight="1" x14ac:dyDescent="0.2">
      <c r="A228" s="156"/>
      <c r="B228" s="156"/>
      <c r="C228" s="156"/>
      <c r="D228" s="156"/>
      <c r="E228" s="156"/>
      <c r="F228" s="156"/>
      <c r="G228" s="156"/>
      <c r="H228" s="156"/>
      <c r="I228" s="156"/>
    </row>
    <row r="229" spans="1:9" ht="20.100000000000001" customHeight="1" x14ac:dyDescent="0.2">
      <c r="A229" s="156"/>
      <c r="B229" s="156"/>
      <c r="C229" s="156"/>
      <c r="D229" s="156"/>
      <c r="E229" s="156"/>
      <c r="F229" s="156"/>
      <c r="G229" s="156"/>
      <c r="H229" s="156"/>
      <c r="I229" s="156"/>
    </row>
    <row r="230" spans="1:9" ht="20.100000000000001" customHeight="1" x14ac:dyDescent="0.2">
      <c r="A230" s="156"/>
      <c r="B230" s="156"/>
      <c r="C230" s="156"/>
      <c r="D230" s="156"/>
      <c r="E230" s="156"/>
      <c r="F230" s="156"/>
      <c r="G230" s="156"/>
      <c r="H230" s="156"/>
      <c r="I230" s="156"/>
    </row>
    <row r="231" spans="1:9" ht="20.100000000000001" customHeight="1" x14ac:dyDescent="0.2">
      <c r="A231" s="156"/>
      <c r="B231" s="156"/>
      <c r="C231" s="156"/>
      <c r="D231" s="156"/>
      <c r="E231" s="156"/>
      <c r="F231" s="156"/>
      <c r="G231" s="156"/>
      <c r="H231" s="156"/>
      <c r="I231" s="156"/>
    </row>
    <row r="232" spans="1:9" ht="20.100000000000001" customHeight="1" x14ac:dyDescent="0.2">
      <c r="A232" s="156"/>
      <c r="B232" s="156"/>
      <c r="C232" s="156"/>
      <c r="D232" s="156"/>
      <c r="E232" s="156"/>
      <c r="F232" s="156"/>
      <c r="G232" s="156"/>
      <c r="H232" s="156"/>
      <c r="I232" s="156"/>
    </row>
    <row r="233" spans="1:9" ht="20.100000000000001" customHeight="1" x14ac:dyDescent="0.2">
      <c r="A233" s="156"/>
      <c r="B233" s="156"/>
      <c r="C233" s="156"/>
      <c r="D233" s="156"/>
      <c r="E233" s="156"/>
      <c r="F233" s="156"/>
      <c r="G233" s="156"/>
      <c r="H233" s="156"/>
      <c r="I233" s="156"/>
    </row>
    <row r="234" spans="1:9" ht="20.100000000000001" customHeight="1" x14ac:dyDescent="0.2">
      <c r="A234" s="156"/>
      <c r="B234" s="156"/>
      <c r="C234" s="156"/>
      <c r="D234" s="156"/>
      <c r="E234" s="156"/>
      <c r="F234" s="156"/>
      <c r="G234" s="156"/>
      <c r="H234" s="156"/>
      <c r="I234" s="156"/>
    </row>
    <row r="235" spans="1:9" ht="20.100000000000001" customHeight="1" x14ac:dyDescent="0.2">
      <c r="A235" s="156"/>
      <c r="B235" s="156"/>
      <c r="C235" s="156"/>
      <c r="D235" s="156"/>
      <c r="E235" s="156"/>
      <c r="F235" s="156"/>
      <c r="G235" s="156"/>
      <c r="H235" s="156"/>
      <c r="I235" s="156"/>
    </row>
    <row r="236" spans="1:9" ht="20.100000000000001" customHeight="1" x14ac:dyDescent="0.2">
      <c r="A236" s="156"/>
      <c r="B236" s="156"/>
      <c r="C236" s="156"/>
      <c r="D236" s="156"/>
      <c r="E236" s="156"/>
      <c r="F236" s="156"/>
      <c r="G236" s="156"/>
      <c r="H236" s="156"/>
      <c r="I236" s="156"/>
    </row>
    <row r="237" spans="1:9" ht="20.100000000000001" customHeight="1" x14ac:dyDescent="0.2">
      <c r="A237" s="156"/>
      <c r="B237" s="156"/>
      <c r="C237" s="156"/>
      <c r="D237" s="156"/>
      <c r="E237" s="156"/>
      <c r="F237" s="156"/>
      <c r="G237" s="156"/>
      <c r="H237" s="156"/>
      <c r="I237" s="156"/>
    </row>
    <row r="238" spans="1:9" ht="20.100000000000001" customHeight="1" x14ac:dyDescent="0.2">
      <c r="A238" s="156"/>
      <c r="B238" s="156"/>
      <c r="C238" s="156"/>
      <c r="D238" s="156"/>
      <c r="E238" s="156"/>
      <c r="F238" s="156"/>
      <c r="G238" s="156"/>
      <c r="H238" s="156"/>
      <c r="I238" s="156"/>
    </row>
    <row r="239" spans="1:9" ht="20.100000000000001" customHeight="1" x14ac:dyDescent="0.2">
      <c r="A239" s="156"/>
      <c r="B239" s="156"/>
      <c r="C239" s="156"/>
      <c r="D239" s="156"/>
      <c r="E239" s="156"/>
      <c r="F239" s="156"/>
      <c r="G239" s="156"/>
      <c r="H239" s="156"/>
      <c r="I239" s="156"/>
    </row>
    <row r="240" spans="1:9" ht="20.100000000000001" customHeight="1" x14ac:dyDescent="0.2">
      <c r="A240" s="156"/>
      <c r="B240" s="156"/>
      <c r="C240" s="156"/>
      <c r="D240" s="156"/>
      <c r="E240" s="156"/>
      <c r="F240" s="156"/>
      <c r="G240" s="156"/>
      <c r="H240" s="156"/>
      <c r="I240" s="156"/>
    </row>
    <row r="241" spans="1:9" ht="20.100000000000001" customHeight="1" x14ac:dyDescent="0.2">
      <c r="A241" s="156"/>
      <c r="B241" s="156"/>
      <c r="C241" s="156"/>
      <c r="D241" s="156"/>
      <c r="E241" s="156"/>
      <c r="F241" s="156"/>
      <c r="G241" s="156"/>
      <c r="H241" s="156"/>
      <c r="I241" s="156"/>
    </row>
    <row r="242" spans="1:9" ht="20.100000000000001" customHeight="1" x14ac:dyDescent="0.2">
      <c r="A242" s="156"/>
      <c r="B242" s="156"/>
      <c r="C242" s="156"/>
      <c r="D242" s="156"/>
      <c r="E242" s="156"/>
      <c r="F242" s="156"/>
      <c r="G242" s="156"/>
      <c r="H242" s="156"/>
      <c r="I242" s="156"/>
    </row>
    <row r="243" spans="1:9" ht="20.100000000000001" customHeight="1" x14ac:dyDescent="0.2">
      <c r="A243" s="156"/>
      <c r="B243" s="156"/>
      <c r="C243" s="156"/>
      <c r="D243" s="156"/>
      <c r="E243" s="156"/>
      <c r="F243" s="156"/>
      <c r="G243" s="156"/>
      <c r="H243" s="156"/>
      <c r="I243" s="156"/>
    </row>
    <row r="244" spans="1:9" ht="20.100000000000001" customHeight="1" x14ac:dyDescent="0.2">
      <c r="A244" s="156"/>
      <c r="B244" s="156"/>
      <c r="C244" s="156"/>
      <c r="D244" s="156"/>
      <c r="E244" s="156"/>
      <c r="F244" s="156"/>
      <c r="G244" s="156"/>
      <c r="H244" s="156"/>
      <c r="I244" s="156"/>
    </row>
    <row r="245" spans="1:9" ht="20.100000000000001" customHeight="1" x14ac:dyDescent="0.2">
      <c r="A245" s="156"/>
      <c r="B245" s="156"/>
      <c r="C245" s="156"/>
      <c r="D245" s="156"/>
      <c r="E245" s="156"/>
      <c r="F245" s="156"/>
      <c r="G245" s="156"/>
      <c r="H245" s="156"/>
      <c r="I245" s="156"/>
    </row>
    <row r="246" spans="1:9" ht="20.100000000000001" customHeight="1" x14ac:dyDescent="0.2">
      <c r="A246" s="156"/>
      <c r="B246" s="156"/>
      <c r="C246" s="156"/>
      <c r="D246" s="156"/>
      <c r="E246" s="156"/>
      <c r="F246" s="156"/>
      <c r="G246" s="156"/>
      <c r="H246" s="156"/>
      <c r="I246" s="156"/>
    </row>
    <row r="247" spans="1:9" ht="20.100000000000001" customHeight="1" x14ac:dyDescent="0.2">
      <c r="A247" s="156"/>
      <c r="B247" s="156"/>
      <c r="C247" s="156"/>
      <c r="D247" s="156"/>
      <c r="E247" s="156"/>
      <c r="F247" s="156"/>
      <c r="G247" s="156"/>
      <c r="H247" s="156"/>
      <c r="I247" s="156"/>
    </row>
    <row r="248" spans="1:9" ht="20.100000000000001" customHeight="1" x14ac:dyDescent="0.2">
      <c r="A248" s="156"/>
      <c r="B248" s="156"/>
      <c r="C248" s="156"/>
      <c r="D248" s="156"/>
      <c r="E248" s="156"/>
      <c r="F248" s="156"/>
      <c r="G248" s="156"/>
      <c r="H248" s="156"/>
      <c r="I248" s="156"/>
    </row>
    <row r="249" spans="1:9" ht="20.100000000000001" customHeight="1" x14ac:dyDescent="0.2">
      <c r="A249" s="156"/>
      <c r="B249" s="156"/>
      <c r="C249" s="156"/>
      <c r="D249" s="156"/>
      <c r="E249" s="156"/>
      <c r="F249" s="156"/>
      <c r="G249" s="156"/>
      <c r="H249" s="156"/>
      <c r="I249" s="156"/>
    </row>
    <row r="250" spans="1:9" ht="20.100000000000001" customHeight="1" x14ac:dyDescent="0.2">
      <c r="A250" s="156"/>
      <c r="B250" s="156"/>
      <c r="C250" s="156"/>
      <c r="D250" s="156"/>
      <c r="E250" s="156"/>
      <c r="F250" s="156"/>
      <c r="G250" s="156"/>
      <c r="H250" s="156"/>
      <c r="I250" s="156"/>
    </row>
    <row r="251" spans="1:9" ht="20.100000000000001" customHeight="1" x14ac:dyDescent="0.2">
      <c r="A251" s="156"/>
      <c r="B251" s="156"/>
      <c r="C251" s="156"/>
      <c r="D251" s="156"/>
      <c r="E251" s="156"/>
      <c r="F251" s="156"/>
      <c r="G251" s="156"/>
      <c r="H251" s="156"/>
      <c r="I251" s="156"/>
    </row>
    <row r="252" spans="1:9" ht="20.100000000000001" customHeight="1" x14ac:dyDescent="0.2">
      <c r="A252" s="156"/>
      <c r="B252" s="156"/>
      <c r="C252" s="156"/>
      <c r="D252" s="156"/>
      <c r="E252" s="156"/>
      <c r="F252" s="156"/>
      <c r="G252" s="156"/>
      <c r="H252" s="156"/>
      <c r="I252" s="156"/>
    </row>
    <row r="253" spans="1:9" ht="20.100000000000001" customHeight="1" x14ac:dyDescent="0.2">
      <c r="A253" s="156"/>
      <c r="B253" s="156"/>
      <c r="C253" s="156"/>
      <c r="D253" s="156"/>
      <c r="E253" s="156"/>
      <c r="F253" s="156"/>
      <c r="G253" s="156"/>
      <c r="H253" s="156"/>
      <c r="I253" s="156"/>
    </row>
    <row r="254" spans="1:9" ht="20.100000000000001" customHeight="1" x14ac:dyDescent="0.2">
      <c r="A254" s="156"/>
      <c r="B254" s="156"/>
      <c r="C254" s="156"/>
      <c r="D254" s="156"/>
      <c r="E254" s="156"/>
      <c r="F254" s="156"/>
      <c r="G254" s="156"/>
      <c r="H254" s="156"/>
      <c r="I254" s="156"/>
    </row>
    <row r="255" spans="1:9" ht="20.100000000000001" customHeight="1" x14ac:dyDescent="0.2">
      <c r="A255" s="156"/>
      <c r="B255" s="156"/>
      <c r="C255" s="156"/>
      <c r="D255" s="156"/>
      <c r="E255" s="156"/>
      <c r="F255" s="156"/>
      <c r="G255" s="156"/>
      <c r="H255" s="156"/>
      <c r="I255" s="156"/>
    </row>
    <row r="256" spans="1:9" ht="20.100000000000001" customHeight="1" x14ac:dyDescent="0.2">
      <c r="A256" s="156"/>
      <c r="B256" s="156"/>
      <c r="C256" s="156"/>
      <c r="D256" s="156"/>
      <c r="E256" s="156"/>
      <c r="F256" s="156"/>
      <c r="G256" s="156"/>
      <c r="H256" s="156"/>
      <c r="I256" s="156"/>
    </row>
    <row r="257" spans="1:9" ht="20.100000000000001" customHeight="1" x14ac:dyDescent="0.2">
      <c r="A257" s="156"/>
      <c r="B257" s="156"/>
      <c r="C257" s="156"/>
      <c r="D257" s="156"/>
      <c r="E257" s="156"/>
      <c r="F257" s="156"/>
      <c r="G257" s="156"/>
      <c r="H257" s="156"/>
      <c r="I257" s="156"/>
    </row>
    <row r="258" spans="1:9" ht="20.100000000000001" customHeight="1" x14ac:dyDescent="0.2">
      <c r="A258" s="156"/>
      <c r="B258" s="156"/>
      <c r="C258" s="156"/>
      <c r="D258" s="156"/>
      <c r="E258" s="156"/>
      <c r="F258" s="156"/>
      <c r="G258" s="156"/>
      <c r="H258" s="156"/>
      <c r="I258" s="156"/>
    </row>
    <row r="259" spans="1:9" ht="20.100000000000001" customHeight="1" x14ac:dyDescent="0.2">
      <c r="A259" s="156"/>
      <c r="B259" s="156"/>
      <c r="C259" s="156"/>
      <c r="D259" s="156"/>
      <c r="E259" s="156"/>
      <c r="F259" s="156"/>
      <c r="G259" s="156"/>
      <c r="H259" s="156"/>
      <c r="I259" s="156"/>
    </row>
    <row r="260" spans="1:9" ht="20.100000000000001" customHeight="1" x14ac:dyDescent="0.2">
      <c r="A260" s="156"/>
      <c r="B260" s="156"/>
      <c r="C260" s="156"/>
      <c r="D260" s="156"/>
      <c r="E260" s="156"/>
      <c r="F260" s="156"/>
      <c r="G260" s="156"/>
      <c r="H260" s="156"/>
      <c r="I260" s="156"/>
    </row>
    <row r="261" spans="1:9" ht="20.100000000000001" customHeight="1" x14ac:dyDescent="0.2">
      <c r="A261" s="156"/>
      <c r="B261" s="156"/>
      <c r="C261" s="156"/>
      <c r="D261" s="156"/>
      <c r="E261" s="156"/>
      <c r="F261" s="156"/>
      <c r="G261" s="156"/>
      <c r="H261" s="156"/>
      <c r="I261" s="156"/>
    </row>
    <row r="262" spans="1:9" ht="20.100000000000001" customHeight="1" x14ac:dyDescent="0.2">
      <c r="A262" s="156"/>
      <c r="B262" s="156"/>
      <c r="C262" s="156"/>
      <c r="D262" s="156"/>
      <c r="E262" s="156"/>
      <c r="F262" s="156"/>
      <c r="G262" s="156"/>
      <c r="H262" s="156"/>
      <c r="I262" s="156"/>
    </row>
    <row r="263" spans="1:9" ht="20.100000000000001" customHeight="1" x14ac:dyDescent="0.2">
      <c r="A263" s="156"/>
      <c r="B263" s="156"/>
      <c r="C263" s="156"/>
      <c r="D263" s="156"/>
      <c r="E263" s="156"/>
      <c r="F263" s="156"/>
      <c r="G263" s="156"/>
      <c r="H263" s="156"/>
      <c r="I263" s="156"/>
    </row>
    <row r="264" spans="1:9" ht="20.100000000000001" customHeight="1" x14ac:dyDescent="0.2">
      <c r="A264" s="156"/>
      <c r="B264" s="156"/>
      <c r="C264" s="156"/>
      <c r="D264" s="156"/>
      <c r="E264" s="156"/>
      <c r="F264" s="156"/>
      <c r="G264" s="156"/>
      <c r="H264" s="156"/>
      <c r="I264" s="156"/>
    </row>
    <row r="265" spans="1:9" ht="20.100000000000001" customHeight="1" x14ac:dyDescent="0.2">
      <c r="A265" s="156"/>
      <c r="B265" s="156"/>
      <c r="C265" s="156"/>
      <c r="D265" s="156"/>
      <c r="E265" s="156"/>
      <c r="F265" s="156"/>
      <c r="G265" s="156"/>
      <c r="H265" s="156"/>
      <c r="I265" s="156"/>
    </row>
    <row r="266" spans="1:9" ht="20.100000000000001" customHeight="1" x14ac:dyDescent="0.2">
      <c r="A266" s="156"/>
      <c r="B266" s="156"/>
      <c r="C266" s="156"/>
      <c r="D266" s="156"/>
      <c r="E266" s="156"/>
      <c r="F266" s="156"/>
      <c r="G266" s="156"/>
      <c r="H266" s="156"/>
      <c r="I266" s="156"/>
    </row>
    <row r="267" spans="1:9" ht="20.100000000000001" customHeight="1" x14ac:dyDescent="0.2">
      <c r="A267" s="156"/>
      <c r="B267" s="156"/>
      <c r="C267" s="156"/>
      <c r="D267" s="156"/>
      <c r="E267" s="156"/>
      <c r="F267" s="156"/>
      <c r="G267" s="156"/>
      <c r="H267" s="156"/>
      <c r="I267" s="156"/>
    </row>
    <row r="268" spans="1:9" ht="20.100000000000001" customHeight="1" x14ac:dyDescent="0.2">
      <c r="A268" s="156"/>
      <c r="B268" s="156"/>
      <c r="C268" s="156"/>
      <c r="D268" s="156"/>
      <c r="E268" s="156"/>
      <c r="F268" s="156"/>
      <c r="G268" s="156"/>
      <c r="H268" s="156"/>
      <c r="I268" s="156"/>
    </row>
    <row r="269" spans="1:9" ht="20.100000000000001" customHeight="1" x14ac:dyDescent="0.2">
      <c r="A269" s="156"/>
      <c r="B269" s="156"/>
      <c r="C269" s="156"/>
      <c r="D269" s="156"/>
      <c r="E269" s="156"/>
      <c r="F269" s="156"/>
      <c r="G269" s="156"/>
      <c r="H269" s="156"/>
      <c r="I269" s="156"/>
    </row>
    <row r="270" spans="1:9" ht="20.100000000000001" customHeight="1" x14ac:dyDescent="0.2">
      <c r="A270" s="156"/>
      <c r="B270" s="156"/>
      <c r="C270" s="156"/>
      <c r="D270" s="156"/>
      <c r="E270" s="156"/>
      <c r="F270" s="156"/>
      <c r="G270" s="156"/>
      <c r="H270" s="156"/>
      <c r="I270" s="156"/>
    </row>
    <row r="271" spans="1:9" ht="20.100000000000001" customHeight="1" x14ac:dyDescent="0.2">
      <c r="A271" s="156"/>
      <c r="B271" s="156"/>
      <c r="C271" s="156"/>
      <c r="D271" s="156"/>
      <c r="E271" s="156"/>
      <c r="F271" s="156"/>
      <c r="G271" s="156"/>
      <c r="H271" s="156"/>
      <c r="I271" s="156"/>
    </row>
    <row r="272" spans="1:9" ht="20.100000000000001" customHeight="1" x14ac:dyDescent="0.2">
      <c r="A272" s="156"/>
      <c r="B272" s="156"/>
      <c r="C272" s="156"/>
      <c r="D272" s="156"/>
      <c r="E272" s="156"/>
      <c r="F272" s="156"/>
      <c r="G272" s="156"/>
      <c r="H272" s="156"/>
      <c r="I272" s="156"/>
    </row>
    <row r="273" spans="1:9" ht="20.100000000000001" customHeight="1" x14ac:dyDescent="0.2">
      <c r="A273" s="156"/>
      <c r="B273" s="156"/>
      <c r="C273" s="156"/>
      <c r="D273" s="156"/>
      <c r="E273" s="156"/>
      <c r="F273" s="156"/>
      <c r="G273" s="156"/>
      <c r="H273" s="156"/>
      <c r="I273" s="156"/>
    </row>
    <row r="274" spans="1:9" ht="20.100000000000001" customHeight="1" x14ac:dyDescent="0.2">
      <c r="A274" s="156"/>
      <c r="B274" s="156"/>
      <c r="C274" s="156"/>
      <c r="D274" s="156"/>
      <c r="E274" s="156"/>
      <c r="F274" s="156"/>
      <c r="G274" s="156"/>
      <c r="H274" s="156"/>
      <c r="I274" s="156"/>
    </row>
    <row r="275" spans="1:9" ht="20.100000000000001" customHeight="1" x14ac:dyDescent="0.2">
      <c r="A275" s="156"/>
      <c r="B275" s="156"/>
      <c r="C275" s="156"/>
      <c r="D275" s="156"/>
      <c r="E275" s="156"/>
      <c r="F275" s="156"/>
      <c r="G275" s="156"/>
      <c r="H275" s="156"/>
      <c r="I275" s="156"/>
    </row>
    <row r="276" spans="1:9" ht="20.100000000000001" customHeight="1" x14ac:dyDescent="0.2">
      <c r="A276" s="156"/>
      <c r="B276" s="156"/>
      <c r="C276" s="156"/>
      <c r="D276" s="156"/>
      <c r="E276" s="156"/>
      <c r="F276" s="156"/>
      <c r="G276" s="156"/>
      <c r="H276" s="156"/>
      <c r="I276" s="156"/>
    </row>
    <row r="277" spans="1:9" ht="20.100000000000001" customHeight="1" x14ac:dyDescent="0.2">
      <c r="A277" s="156"/>
      <c r="B277" s="156"/>
      <c r="C277" s="156"/>
      <c r="D277" s="156"/>
      <c r="E277" s="156"/>
      <c r="F277" s="156"/>
      <c r="G277" s="156"/>
      <c r="H277" s="156"/>
      <c r="I277" s="156"/>
    </row>
    <row r="278" spans="1:9" ht="20.100000000000001" customHeight="1" x14ac:dyDescent="0.2">
      <c r="A278" s="156"/>
      <c r="B278" s="156"/>
      <c r="C278" s="156"/>
      <c r="D278" s="156"/>
      <c r="E278" s="156"/>
      <c r="F278" s="156"/>
      <c r="G278" s="156"/>
      <c r="H278" s="156"/>
      <c r="I278" s="156"/>
    </row>
    <row r="279" spans="1:9" ht="20.100000000000001" customHeight="1" x14ac:dyDescent="0.2">
      <c r="A279" s="156"/>
      <c r="B279" s="156"/>
      <c r="C279" s="156"/>
      <c r="D279" s="156"/>
      <c r="E279" s="156"/>
      <c r="F279" s="156"/>
      <c r="G279" s="156"/>
      <c r="H279" s="156"/>
      <c r="I279" s="156"/>
    </row>
    <row r="280" spans="1:9" ht="20.100000000000001" customHeight="1" x14ac:dyDescent="0.2">
      <c r="A280" s="156"/>
      <c r="B280" s="156"/>
      <c r="C280" s="156"/>
      <c r="D280" s="156"/>
      <c r="E280" s="156"/>
      <c r="F280" s="156"/>
      <c r="G280" s="156"/>
      <c r="H280" s="156"/>
      <c r="I280" s="156"/>
    </row>
    <row r="281" spans="1:9" ht="20.100000000000001" customHeight="1" x14ac:dyDescent="0.2">
      <c r="A281" s="156"/>
      <c r="B281" s="156"/>
      <c r="C281" s="156"/>
      <c r="D281" s="156"/>
      <c r="E281" s="156"/>
      <c r="F281" s="156"/>
      <c r="G281" s="156"/>
      <c r="H281" s="156"/>
      <c r="I281" s="156"/>
    </row>
    <row r="282" spans="1:9" ht="20.100000000000001" customHeight="1" x14ac:dyDescent="0.2">
      <c r="A282" s="156"/>
      <c r="B282" s="156"/>
      <c r="C282" s="156"/>
      <c r="D282" s="156"/>
      <c r="E282" s="156"/>
      <c r="F282" s="156"/>
      <c r="G282" s="156"/>
      <c r="H282" s="156"/>
      <c r="I282" s="156"/>
    </row>
    <row r="283" spans="1:9" ht="20.100000000000001" customHeight="1" x14ac:dyDescent="0.2">
      <c r="A283" s="156"/>
      <c r="B283" s="156"/>
      <c r="C283" s="156"/>
      <c r="D283" s="156"/>
      <c r="E283" s="156"/>
      <c r="F283" s="156"/>
      <c r="G283" s="156"/>
      <c r="H283" s="156"/>
      <c r="I283" s="156"/>
    </row>
    <row r="284" spans="1:9" ht="20.100000000000001" customHeight="1" x14ac:dyDescent="0.2">
      <c r="A284" s="156"/>
      <c r="B284" s="156"/>
      <c r="C284" s="156"/>
      <c r="D284" s="156"/>
      <c r="E284" s="156"/>
      <c r="F284" s="156"/>
      <c r="G284" s="156"/>
      <c r="H284" s="156"/>
      <c r="I284" s="156"/>
    </row>
    <row r="285" spans="1:9" ht="20.100000000000001" customHeight="1" x14ac:dyDescent="0.2">
      <c r="A285" s="156"/>
      <c r="B285" s="156"/>
      <c r="C285" s="156"/>
      <c r="D285" s="156"/>
      <c r="E285" s="156"/>
      <c r="F285" s="156"/>
      <c r="G285" s="156"/>
      <c r="H285" s="156"/>
      <c r="I285" s="156"/>
    </row>
    <row r="286" spans="1:9" ht="20.100000000000001" customHeight="1" x14ac:dyDescent="0.2">
      <c r="A286" s="156"/>
      <c r="B286" s="156"/>
      <c r="C286" s="156"/>
      <c r="D286" s="156"/>
      <c r="E286" s="156"/>
      <c r="F286" s="156"/>
      <c r="G286" s="156"/>
      <c r="H286" s="156"/>
      <c r="I286" s="156"/>
    </row>
    <row r="287" spans="1:9" ht="20.100000000000001" customHeight="1" x14ac:dyDescent="0.2">
      <c r="A287" s="156"/>
      <c r="B287" s="156"/>
      <c r="C287" s="156"/>
      <c r="D287" s="156"/>
      <c r="E287" s="156"/>
      <c r="F287" s="156"/>
      <c r="G287" s="156"/>
      <c r="H287" s="156"/>
      <c r="I287" s="156"/>
    </row>
    <row r="288" spans="1:9" ht="20.100000000000001" customHeight="1" x14ac:dyDescent="0.2">
      <c r="A288" s="156"/>
      <c r="B288" s="156"/>
      <c r="C288" s="156"/>
      <c r="D288" s="156"/>
      <c r="E288" s="156"/>
      <c r="F288" s="156"/>
      <c r="G288" s="156"/>
      <c r="H288" s="156"/>
      <c r="I288" s="156"/>
    </row>
    <row r="289" spans="1:9" ht="20.100000000000001" customHeight="1" x14ac:dyDescent="0.2">
      <c r="A289" s="156"/>
      <c r="B289" s="156"/>
      <c r="C289" s="156"/>
      <c r="D289" s="156"/>
      <c r="E289" s="156"/>
      <c r="F289" s="156"/>
      <c r="G289" s="156"/>
      <c r="H289" s="156"/>
      <c r="I289" s="156"/>
    </row>
    <row r="290" spans="1:9" ht="20.100000000000001" customHeight="1" x14ac:dyDescent="0.2">
      <c r="A290" s="156"/>
      <c r="B290" s="156"/>
      <c r="C290" s="156"/>
      <c r="D290" s="156"/>
      <c r="E290" s="156"/>
      <c r="F290" s="156"/>
      <c r="G290" s="156"/>
      <c r="H290" s="156"/>
      <c r="I290" s="156"/>
    </row>
    <row r="291" spans="1:9" ht="20.100000000000001" customHeight="1" x14ac:dyDescent="0.2">
      <c r="A291" s="156"/>
      <c r="B291" s="156"/>
      <c r="C291" s="156"/>
      <c r="D291" s="156"/>
      <c r="E291" s="156"/>
      <c r="F291" s="156"/>
      <c r="G291" s="156"/>
      <c r="H291" s="156"/>
      <c r="I291" s="156"/>
    </row>
    <row r="292" spans="1:9" ht="20.100000000000001" customHeight="1" x14ac:dyDescent="0.2">
      <c r="A292" s="156"/>
      <c r="B292" s="156"/>
      <c r="C292" s="156"/>
      <c r="D292" s="156"/>
      <c r="E292" s="156"/>
      <c r="F292" s="156"/>
      <c r="G292" s="156"/>
      <c r="H292" s="156"/>
      <c r="I292" s="156"/>
    </row>
    <row r="293" spans="1:9" x14ac:dyDescent="0.2">
      <c r="A293" s="156"/>
      <c r="B293" s="156"/>
      <c r="C293" s="156"/>
      <c r="D293" s="156"/>
      <c r="E293" s="156"/>
      <c r="F293" s="156"/>
      <c r="G293" s="156"/>
      <c r="H293" s="156"/>
      <c r="I293" s="156"/>
    </row>
    <row r="294" spans="1:9" x14ac:dyDescent="0.2">
      <c r="A294" s="156"/>
      <c r="B294" s="156"/>
      <c r="C294" s="156"/>
      <c r="D294" s="156"/>
      <c r="E294" s="156"/>
      <c r="F294" s="156"/>
      <c r="G294" s="156"/>
      <c r="H294" s="156"/>
      <c r="I294" s="156"/>
    </row>
    <row r="295" spans="1:9" x14ac:dyDescent="0.2">
      <c r="A295" s="156"/>
      <c r="B295" s="156"/>
      <c r="C295" s="156"/>
      <c r="D295" s="156"/>
      <c r="E295" s="156"/>
      <c r="F295" s="156"/>
      <c r="G295" s="156"/>
      <c r="H295" s="156"/>
      <c r="I295" s="156"/>
    </row>
    <row r="296" spans="1:9" x14ac:dyDescent="0.2">
      <c r="A296" s="156"/>
      <c r="B296" s="156"/>
      <c r="C296" s="156"/>
      <c r="D296" s="156"/>
      <c r="E296" s="156"/>
      <c r="F296" s="156"/>
      <c r="G296" s="156"/>
      <c r="H296" s="156"/>
      <c r="I296" s="156"/>
    </row>
    <row r="297" spans="1:9" x14ac:dyDescent="0.2">
      <c r="A297" s="156"/>
      <c r="B297" s="156"/>
      <c r="C297" s="156"/>
      <c r="D297" s="156"/>
      <c r="E297" s="156"/>
      <c r="F297" s="156"/>
      <c r="G297" s="156"/>
      <c r="H297" s="156"/>
      <c r="I297" s="156"/>
    </row>
    <row r="298" spans="1:9" x14ac:dyDescent="0.2">
      <c r="A298" s="156"/>
      <c r="B298" s="156"/>
      <c r="C298" s="156"/>
      <c r="D298" s="156"/>
      <c r="E298" s="156"/>
      <c r="F298" s="156"/>
      <c r="G298" s="156"/>
      <c r="H298" s="156"/>
      <c r="I298" s="156"/>
    </row>
    <row r="299" spans="1:9" x14ac:dyDescent="0.2">
      <c r="A299" s="156"/>
      <c r="B299" s="156"/>
      <c r="C299" s="156"/>
      <c r="D299" s="156"/>
      <c r="E299" s="156"/>
      <c r="F299" s="156"/>
      <c r="G299" s="156"/>
      <c r="H299" s="156"/>
      <c r="I299" s="156"/>
    </row>
    <row r="300" spans="1:9" x14ac:dyDescent="0.2">
      <c r="A300" s="156"/>
      <c r="B300" s="156"/>
      <c r="C300" s="156"/>
      <c r="D300" s="156"/>
      <c r="E300" s="156"/>
      <c r="F300" s="156"/>
      <c r="G300" s="156"/>
      <c r="H300" s="156"/>
      <c r="I300" s="156"/>
    </row>
    <row r="301" spans="1:9" x14ac:dyDescent="0.2">
      <c r="A301" s="156"/>
      <c r="B301" s="156"/>
      <c r="C301" s="156"/>
      <c r="D301" s="156"/>
      <c r="E301" s="156"/>
      <c r="F301" s="156"/>
      <c r="G301" s="156"/>
      <c r="H301" s="156"/>
      <c r="I301" s="156"/>
    </row>
    <row r="302" spans="1:9" x14ac:dyDescent="0.2">
      <c r="A302" s="156"/>
      <c r="B302" s="156"/>
      <c r="C302" s="156"/>
      <c r="D302" s="156"/>
      <c r="E302" s="156"/>
      <c r="F302" s="156"/>
      <c r="G302" s="156"/>
      <c r="H302" s="156"/>
      <c r="I302" s="156"/>
    </row>
    <row r="303" spans="1:9" x14ac:dyDescent="0.2">
      <c r="A303" s="156"/>
      <c r="B303" s="156"/>
      <c r="C303" s="156"/>
      <c r="D303" s="156"/>
      <c r="E303" s="156"/>
      <c r="F303" s="156"/>
      <c r="G303" s="156"/>
      <c r="H303" s="156"/>
      <c r="I303" s="156"/>
    </row>
    <row r="304" spans="1:9" x14ac:dyDescent="0.2">
      <c r="A304" s="156"/>
      <c r="B304" s="156"/>
      <c r="C304" s="156"/>
      <c r="D304" s="156"/>
      <c r="E304" s="156"/>
      <c r="F304" s="156"/>
      <c r="G304" s="156"/>
      <c r="H304" s="156"/>
      <c r="I304" s="156"/>
    </row>
    <row r="305" spans="1:9" x14ac:dyDescent="0.2">
      <c r="A305" s="156"/>
      <c r="B305" s="156"/>
      <c r="C305" s="156"/>
      <c r="D305" s="156"/>
      <c r="E305" s="156"/>
      <c r="F305" s="156"/>
      <c r="G305" s="156"/>
      <c r="H305" s="156"/>
      <c r="I305" s="156"/>
    </row>
    <row r="306" spans="1:9" x14ac:dyDescent="0.2">
      <c r="A306" s="156"/>
      <c r="B306" s="156"/>
      <c r="C306" s="156"/>
      <c r="D306" s="156"/>
      <c r="E306" s="156"/>
      <c r="F306" s="156"/>
      <c r="G306" s="156"/>
      <c r="H306" s="156"/>
      <c r="I306" s="156"/>
    </row>
    <row r="307" spans="1:9" x14ac:dyDescent="0.2">
      <c r="A307" s="156"/>
      <c r="B307" s="156"/>
      <c r="C307" s="156"/>
      <c r="D307" s="156"/>
      <c r="E307" s="156"/>
      <c r="F307" s="156"/>
      <c r="G307" s="156"/>
      <c r="H307" s="156"/>
      <c r="I307" s="156"/>
    </row>
    <row r="308" spans="1:9" x14ac:dyDescent="0.2">
      <c r="A308" s="156"/>
      <c r="B308" s="156"/>
      <c r="C308" s="156"/>
      <c r="D308" s="156"/>
      <c r="E308" s="156"/>
      <c r="F308" s="156"/>
      <c r="G308" s="156"/>
      <c r="H308" s="156"/>
      <c r="I308" s="156"/>
    </row>
    <row r="309" spans="1:9" x14ac:dyDescent="0.2">
      <c r="A309" s="156"/>
      <c r="B309" s="156"/>
      <c r="C309" s="156"/>
      <c r="D309" s="156"/>
      <c r="E309" s="156"/>
      <c r="F309" s="156"/>
      <c r="G309" s="156"/>
      <c r="H309" s="156"/>
      <c r="I309" s="156"/>
    </row>
    <row r="310" spans="1:9" x14ac:dyDescent="0.2">
      <c r="A310" s="156"/>
      <c r="B310" s="156"/>
      <c r="C310" s="156"/>
      <c r="D310" s="156"/>
      <c r="E310" s="156"/>
      <c r="F310" s="156"/>
      <c r="G310" s="156"/>
      <c r="H310" s="156"/>
      <c r="I310" s="156"/>
    </row>
    <row r="311" spans="1:9" x14ac:dyDescent="0.2">
      <c r="A311" s="156"/>
      <c r="B311" s="156"/>
      <c r="C311" s="156"/>
      <c r="D311" s="156"/>
      <c r="E311" s="156"/>
      <c r="F311" s="156"/>
      <c r="G311" s="156"/>
      <c r="H311" s="156"/>
      <c r="I311" s="156"/>
    </row>
    <row r="312" spans="1:9" x14ac:dyDescent="0.2">
      <c r="A312" s="156"/>
      <c r="B312" s="156"/>
      <c r="C312" s="156"/>
      <c r="D312" s="156"/>
      <c r="E312" s="156"/>
      <c r="F312" s="156"/>
      <c r="G312" s="156"/>
      <c r="H312" s="156"/>
      <c r="I312" s="156"/>
    </row>
    <row r="313" spans="1:9" x14ac:dyDescent="0.2">
      <c r="A313" s="156"/>
      <c r="B313" s="156"/>
      <c r="C313" s="156"/>
      <c r="D313" s="156"/>
      <c r="E313" s="156"/>
      <c r="F313" s="156"/>
      <c r="G313" s="156"/>
      <c r="H313" s="156"/>
      <c r="I313" s="156"/>
    </row>
    <row r="314" spans="1:9" x14ac:dyDescent="0.2">
      <c r="A314" s="156"/>
      <c r="B314" s="156"/>
      <c r="C314" s="156"/>
      <c r="D314" s="156"/>
      <c r="E314" s="156"/>
      <c r="F314" s="156"/>
      <c r="G314" s="156"/>
      <c r="H314" s="156"/>
      <c r="I314" s="156"/>
    </row>
    <row r="315" spans="1:9" x14ac:dyDescent="0.2">
      <c r="A315" s="156"/>
      <c r="B315" s="156"/>
      <c r="C315" s="156"/>
      <c r="D315" s="156"/>
      <c r="E315" s="156"/>
      <c r="F315" s="156"/>
      <c r="G315" s="156"/>
      <c r="H315" s="156"/>
      <c r="I315" s="156"/>
    </row>
    <row r="316" spans="1:9" x14ac:dyDescent="0.2">
      <c r="A316" s="156"/>
      <c r="B316" s="156"/>
      <c r="C316" s="156"/>
      <c r="D316" s="156"/>
      <c r="E316" s="156"/>
      <c r="F316" s="156"/>
      <c r="G316" s="156"/>
      <c r="H316" s="156"/>
      <c r="I316" s="156"/>
    </row>
    <row r="317" spans="1:9" x14ac:dyDescent="0.2">
      <c r="A317" s="156"/>
      <c r="B317" s="156"/>
      <c r="C317" s="156"/>
      <c r="D317" s="156"/>
      <c r="E317" s="156"/>
      <c r="F317" s="156"/>
      <c r="G317" s="156"/>
      <c r="H317" s="156"/>
      <c r="I317" s="156"/>
    </row>
    <row r="318" spans="1:9" x14ac:dyDescent="0.2">
      <c r="A318" s="156"/>
      <c r="B318" s="156"/>
      <c r="C318" s="156"/>
      <c r="D318" s="156"/>
      <c r="E318" s="156"/>
      <c r="F318" s="156"/>
      <c r="G318" s="156"/>
      <c r="H318" s="156"/>
      <c r="I318" s="156"/>
    </row>
    <row r="319" spans="1:9" x14ac:dyDescent="0.2">
      <c r="A319" s="156"/>
      <c r="B319" s="156"/>
      <c r="C319" s="156"/>
      <c r="D319" s="156"/>
      <c r="E319" s="156"/>
      <c r="F319" s="156"/>
      <c r="G319" s="156"/>
      <c r="H319" s="156"/>
      <c r="I319" s="156"/>
    </row>
    <row r="320" spans="1:9" x14ac:dyDescent="0.2">
      <c r="A320" s="156"/>
      <c r="B320" s="156"/>
      <c r="C320" s="156"/>
      <c r="D320" s="156"/>
      <c r="E320" s="156"/>
      <c r="F320" s="156"/>
      <c r="G320" s="156"/>
      <c r="H320" s="156"/>
      <c r="I320" s="156"/>
    </row>
    <row r="321" spans="1:9" x14ac:dyDescent="0.2">
      <c r="A321" s="156"/>
      <c r="B321" s="156"/>
      <c r="C321" s="156"/>
      <c r="D321" s="156"/>
      <c r="E321" s="156"/>
      <c r="F321" s="156"/>
      <c r="G321" s="156"/>
      <c r="H321" s="156"/>
      <c r="I321" s="156"/>
    </row>
    <row r="322" spans="1:9" x14ac:dyDescent="0.2">
      <c r="A322" s="156"/>
      <c r="B322" s="156"/>
      <c r="C322" s="156"/>
      <c r="D322" s="156"/>
      <c r="E322" s="156"/>
      <c r="F322" s="156"/>
      <c r="G322" s="156"/>
      <c r="H322" s="156"/>
      <c r="I322" s="156"/>
    </row>
    <row r="323" spans="1:9" x14ac:dyDescent="0.2">
      <c r="A323" s="156"/>
      <c r="B323" s="156"/>
      <c r="C323" s="156"/>
      <c r="D323" s="156"/>
      <c r="E323" s="156"/>
      <c r="F323" s="156"/>
      <c r="G323" s="156"/>
      <c r="H323" s="156"/>
      <c r="I323" s="156"/>
    </row>
    <row r="324" spans="1:9" x14ac:dyDescent="0.2">
      <c r="A324" s="156"/>
      <c r="B324" s="156"/>
      <c r="C324" s="156"/>
      <c r="D324" s="156"/>
      <c r="E324" s="156"/>
      <c r="F324" s="156"/>
      <c r="G324" s="156"/>
      <c r="H324" s="156"/>
      <c r="I324" s="156"/>
    </row>
    <row r="325" spans="1:9" x14ac:dyDescent="0.2">
      <c r="A325" s="156"/>
      <c r="B325" s="156"/>
      <c r="C325" s="156"/>
      <c r="D325" s="156"/>
      <c r="E325" s="156"/>
      <c r="F325" s="156"/>
      <c r="G325" s="156"/>
      <c r="H325" s="156"/>
      <c r="I325" s="156"/>
    </row>
    <row r="326" spans="1:9" x14ac:dyDescent="0.2">
      <c r="A326" s="156"/>
      <c r="B326" s="156"/>
      <c r="C326" s="156"/>
      <c r="D326" s="156"/>
      <c r="E326" s="156"/>
      <c r="F326" s="156"/>
      <c r="G326" s="156"/>
      <c r="H326" s="156"/>
      <c r="I326" s="156"/>
    </row>
    <row r="327" spans="1:9" x14ac:dyDescent="0.2">
      <c r="A327" s="156"/>
      <c r="B327" s="156"/>
      <c r="C327" s="156"/>
      <c r="D327" s="156"/>
      <c r="E327" s="156"/>
      <c r="F327" s="156"/>
      <c r="G327" s="156"/>
      <c r="H327" s="156"/>
      <c r="I327" s="156"/>
    </row>
    <row r="328" spans="1:9" x14ac:dyDescent="0.2">
      <c r="A328" s="156"/>
      <c r="B328" s="156"/>
      <c r="C328" s="156"/>
      <c r="D328" s="156"/>
      <c r="E328" s="156"/>
      <c r="F328" s="156"/>
      <c r="G328" s="156"/>
      <c r="H328" s="156"/>
      <c r="I328" s="156"/>
    </row>
    <row r="329" spans="1:9" x14ac:dyDescent="0.2">
      <c r="A329" s="156"/>
      <c r="B329" s="156"/>
      <c r="C329" s="156"/>
      <c r="D329" s="156"/>
      <c r="E329" s="156"/>
      <c r="F329" s="156"/>
      <c r="G329" s="156"/>
      <c r="H329" s="156"/>
      <c r="I329" s="156"/>
    </row>
    <row r="330" spans="1:9" x14ac:dyDescent="0.2">
      <c r="A330" s="156"/>
      <c r="B330" s="156"/>
      <c r="C330" s="156"/>
      <c r="D330" s="156"/>
      <c r="E330" s="156"/>
      <c r="F330" s="156"/>
      <c r="G330" s="156"/>
      <c r="H330" s="156"/>
      <c r="I330" s="156"/>
    </row>
    <row r="331" spans="1:9" x14ac:dyDescent="0.2">
      <c r="A331" s="156"/>
      <c r="B331" s="156"/>
      <c r="C331" s="156"/>
      <c r="D331" s="156"/>
      <c r="E331" s="156"/>
      <c r="F331" s="156"/>
      <c r="G331" s="156"/>
      <c r="H331" s="156"/>
      <c r="I331" s="156"/>
    </row>
    <row r="332" spans="1:9" x14ac:dyDescent="0.2">
      <c r="A332" s="156"/>
      <c r="B332" s="156"/>
      <c r="C332" s="156"/>
      <c r="D332" s="156"/>
      <c r="E332" s="156"/>
      <c r="F332" s="156"/>
      <c r="G332" s="156"/>
      <c r="H332" s="156"/>
      <c r="I332" s="156"/>
    </row>
    <row r="333" spans="1:9" x14ac:dyDescent="0.2">
      <c r="A333" s="156"/>
      <c r="B333" s="156"/>
      <c r="C333" s="156"/>
      <c r="D333" s="156"/>
      <c r="E333" s="156"/>
      <c r="F333" s="156"/>
      <c r="G333" s="156"/>
      <c r="H333" s="156"/>
      <c r="I333" s="156"/>
    </row>
    <row r="334" spans="1:9" x14ac:dyDescent="0.2">
      <c r="A334" s="156"/>
      <c r="B334" s="156"/>
      <c r="C334" s="156"/>
      <c r="D334" s="156"/>
      <c r="E334" s="156"/>
      <c r="F334" s="156"/>
      <c r="G334" s="156"/>
      <c r="H334" s="156"/>
      <c r="I334" s="156"/>
    </row>
    <row r="335" spans="1:9" x14ac:dyDescent="0.2">
      <c r="A335" s="156"/>
      <c r="B335" s="156"/>
      <c r="C335" s="156"/>
      <c r="D335" s="156"/>
      <c r="E335" s="156"/>
      <c r="F335" s="156"/>
      <c r="G335" s="156"/>
      <c r="H335" s="156"/>
      <c r="I335" s="156"/>
    </row>
    <row r="336" spans="1:9" x14ac:dyDescent="0.2">
      <c r="A336" s="156"/>
      <c r="B336" s="156"/>
      <c r="C336" s="156"/>
      <c r="D336" s="156"/>
      <c r="E336" s="156"/>
      <c r="F336" s="156"/>
      <c r="G336" s="156"/>
      <c r="H336" s="156"/>
      <c r="I336" s="156"/>
    </row>
    <row r="337" spans="1:9" x14ac:dyDescent="0.2">
      <c r="A337" s="156"/>
      <c r="B337" s="156"/>
      <c r="C337" s="156"/>
      <c r="D337" s="156"/>
      <c r="E337" s="156"/>
      <c r="F337" s="156"/>
      <c r="G337" s="156"/>
      <c r="H337" s="156"/>
      <c r="I337" s="156"/>
    </row>
    <row r="338" spans="1:9" x14ac:dyDescent="0.2">
      <c r="A338" s="156"/>
      <c r="B338" s="156"/>
      <c r="C338" s="156"/>
      <c r="D338" s="156"/>
      <c r="E338" s="156"/>
      <c r="F338" s="156"/>
      <c r="G338" s="156"/>
      <c r="H338" s="156"/>
      <c r="I338" s="156"/>
    </row>
    <row r="339" spans="1:9" x14ac:dyDescent="0.2">
      <c r="A339" s="156"/>
      <c r="B339" s="156"/>
      <c r="C339" s="156"/>
      <c r="D339" s="156"/>
      <c r="E339" s="156"/>
      <c r="F339" s="156"/>
      <c r="G339" s="156"/>
      <c r="H339" s="156"/>
      <c r="I339" s="156"/>
    </row>
    <row r="340" spans="1:9" x14ac:dyDescent="0.2">
      <c r="A340" s="156"/>
      <c r="B340" s="156"/>
      <c r="C340" s="156"/>
      <c r="D340" s="156"/>
      <c r="E340" s="156"/>
      <c r="F340" s="156"/>
      <c r="G340" s="156"/>
      <c r="H340" s="156"/>
      <c r="I340" s="156"/>
    </row>
    <row r="341" spans="1:9" x14ac:dyDescent="0.2">
      <c r="A341" s="156"/>
      <c r="B341" s="156"/>
      <c r="C341" s="156"/>
      <c r="D341" s="156"/>
      <c r="E341" s="156"/>
      <c r="F341" s="156"/>
      <c r="G341" s="156"/>
      <c r="H341" s="156"/>
      <c r="I341" s="156"/>
    </row>
    <row r="342" spans="1:9" x14ac:dyDescent="0.2">
      <c r="A342" s="156"/>
      <c r="B342" s="156"/>
      <c r="C342" s="156"/>
      <c r="D342" s="156"/>
      <c r="E342" s="156"/>
      <c r="F342" s="156"/>
      <c r="G342" s="156"/>
      <c r="H342" s="156"/>
      <c r="I342" s="156"/>
    </row>
    <row r="343" spans="1:9" x14ac:dyDescent="0.2">
      <c r="A343" s="156"/>
      <c r="B343" s="156"/>
      <c r="C343" s="156"/>
      <c r="D343" s="156"/>
      <c r="E343" s="156"/>
      <c r="F343" s="156"/>
      <c r="G343" s="156"/>
      <c r="H343" s="156"/>
      <c r="I343" s="156"/>
    </row>
    <row r="344" spans="1:9" x14ac:dyDescent="0.2">
      <c r="A344" s="156"/>
      <c r="B344" s="156"/>
      <c r="C344" s="156"/>
      <c r="D344" s="156"/>
      <c r="E344" s="156"/>
      <c r="F344" s="156"/>
      <c r="G344" s="156"/>
      <c r="H344" s="156"/>
      <c r="I344" s="156"/>
    </row>
  </sheetData>
  <mergeCells count="3">
    <mergeCell ref="A1:C2"/>
    <mergeCell ref="G4:G8"/>
    <mergeCell ref="A7:A13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K31" sqref="K31"/>
    </sheetView>
  </sheetViews>
  <sheetFormatPr baseColWidth="10" defaultRowHeight="12.75" x14ac:dyDescent="0.2"/>
  <sheetData>
    <row r="1" spans="1:4" ht="13.5" thickBot="1" x14ac:dyDescent="0.25"/>
    <row r="2" spans="1:4" ht="13.5" thickBot="1" x14ac:dyDescent="0.25">
      <c r="A2" s="225" t="s">
        <v>165</v>
      </c>
      <c r="B2" s="226"/>
      <c r="C2" s="227" t="s">
        <v>160</v>
      </c>
      <c r="D2" s="226"/>
    </row>
    <row r="3" spans="1:4" x14ac:dyDescent="0.2">
      <c r="A3" s="83">
        <v>1</v>
      </c>
      <c r="B3" s="84">
        <v>233</v>
      </c>
      <c r="C3" s="85">
        <v>26</v>
      </c>
      <c r="D3" s="84">
        <v>208</v>
      </c>
    </row>
    <row r="4" spans="1:4" x14ac:dyDescent="0.2">
      <c r="A4" s="86">
        <v>2</v>
      </c>
      <c r="B4" s="87">
        <v>211</v>
      </c>
      <c r="C4" s="88">
        <v>27</v>
      </c>
      <c r="D4" s="87">
        <v>144</v>
      </c>
    </row>
    <row r="5" spans="1:4" x14ac:dyDescent="0.2">
      <c r="A5" s="86">
        <v>3</v>
      </c>
      <c r="B5" s="87">
        <v>158</v>
      </c>
      <c r="C5" s="85">
        <v>28</v>
      </c>
      <c r="D5" s="87">
        <v>173</v>
      </c>
    </row>
    <row r="6" spans="1:4" x14ac:dyDescent="0.2">
      <c r="A6" s="86">
        <v>4</v>
      </c>
      <c r="B6" s="87">
        <v>226</v>
      </c>
      <c r="C6" s="88">
        <v>29</v>
      </c>
      <c r="D6" s="87">
        <v>190</v>
      </c>
    </row>
    <row r="7" spans="1:4" x14ac:dyDescent="0.2">
      <c r="A7" s="86">
        <v>5</v>
      </c>
      <c r="B7" s="87">
        <v>251</v>
      </c>
      <c r="C7" s="85">
        <v>30</v>
      </c>
      <c r="D7" s="87">
        <v>136</v>
      </c>
    </row>
    <row r="8" spans="1:4" x14ac:dyDescent="0.2">
      <c r="A8" s="86">
        <v>6</v>
      </c>
      <c r="B8" s="87">
        <v>193</v>
      </c>
      <c r="C8" s="88">
        <v>31</v>
      </c>
      <c r="D8" s="87">
        <v>201</v>
      </c>
    </row>
    <row r="9" spans="1:4" x14ac:dyDescent="0.2">
      <c r="A9" s="86">
        <v>7</v>
      </c>
      <c r="B9" s="87">
        <v>145</v>
      </c>
      <c r="C9" s="85">
        <v>32</v>
      </c>
      <c r="D9" s="87">
        <v>209</v>
      </c>
    </row>
    <row r="10" spans="1:4" x14ac:dyDescent="0.2">
      <c r="A10" s="86">
        <v>8</v>
      </c>
      <c r="B10" s="87">
        <v>196</v>
      </c>
      <c r="C10" s="88">
        <v>33</v>
      </c>
      <c r="D10" s="87">
        <v>154</v>
      </c>
    </row>
    <row r="11" spans="1:4" x14ac:dyDescent="0.2">
      <c r="A11" s="86">
        <v>9</v>
      </c>
      <c r="B11" s="87">
        <v>155</v>
      </c>
      <c r="C11" s="85">
        <v>34</v>
      </c>
      <c r="D11" s="87">
        <v>191</v>
      </c>
    </row>
    <row r="12" spans="1:4" x14ac:dyDescent="0.2">
      <c r="A12" s="86">
        <v>10</v>
      </c>
      <c r="B12" s="87">
        <v>238</v>
      </c>
      <c r="C12" s="88">
        <v>35</v>
      </c>
      <c r="D12" s="87">
        <v>141</v>
      </c>
    </row>
    <row r="13" spans="1:4" x14ac:dyDescent="0.2">
      <c r="A13" s="86">
        <v>11</v>
      </c>
      <c r="B13" s="87">
        <v>177</v>
      </c>
      <c r="C13" s="85">
        <v>36</v>
      </c>
      <c r="D13" s="87">
        <v>187</v>
      </c>
    </row>
    <row r="14" spans="1:4" x14ac:dyDescent="0.2">
      <c r="A14" s="86">
        <v>12</v>
      </c>
      <c r="B14" s="87">
        <v>157</v>
      </c>
      <c r="C14" s="88">
        <v>37</v>
      </c>
      <c r="D14" s="87">
        <v>149</v>
      </c>
    </row>
    <row r="15" spans="1:4" x14ac:dyDescent="0.2">
      <c r="A15" s="86">
        <v>13</v>
      </c>
      <c r="B15" s="87">
        <v>235</v>
      </c>
      <c r="C15" s="85">
        <v>38</v>
      </c>
      <c r="D15" s="87">
        <v>218</v>
      </c>
    </row>
    <row r="16" spans="1:4" x14ac:dyDescent="0.2">
      <c r="A16" s="86">
        <v>14</v>
      </c>
      <c r="B16" s="87">
        <v>204</v>
      </c>
      <c r="C16" s="88">
        <v>39</v>
      </c>
      <c r="D16" s="87">
        <v>206</v>
      </c>
    </row>
    <row r="17" spans="1:4" x14ac:dyDescent="0.2">
      <c r="A17" s="86">
        <v>15</v>
      </c>
      <c r="B17" s="87">
        <v>231</v>
      </c>
      <c r="C17" s="85">
        <v>40</v>
      </c>
      <c r="D17" s="87">
        <v>220</v>
      </c>
    </row>
    <row r="18" spans="1:4" x14ac:dyDescent="0.2">
      <c r="A18" s="86">
        <v>16</v>
      </c>
      <c r="B18" s="87">
        <v>194</v>
      </c>
      <c r="C18" s="88">
        <v>41</v>
      </c>
      <c r="D18" s="87">
        <v>179</v>
      </c>
    </row>
    <row r="19" spans="1:4" x14ac:dyDescent="0.2">
      <c r="A19" s="86">
        <v>17</v>
      </c>
      <c r="B19" s="87">
        <v>174</v>
      </c>
      <c r="C19" s="85">
        <v>42</v>
      </c>
      <c r="D19" s="87">
        <v>200</v>
      </c>
    </row>
    <row r="20" spans="1:4" x14ac:dyDescent="0.2">
      <c r="A20" s="86">
        <v>18</v>
      </c>
      <c r="B20" s="87">
        <v>138</v>
      </c>
      <c r="C20" s="88">
        <v>43</v>
      </c>
      <c r="D20" s="87">
        <v>213</v>
      </c>
    </row>
    <row r="21" spans="1:4" x14ac:dyDescent="0.2">
      <c r="A21" s="86">
        <v>19</v>
      </c>
      <c r="B21" s="87">
        <v>150</v>
      </c>
      <c r="C21" s="85">
        <v>44</v>
      </c>
      <c r="D21" s="87">
        <v>166</v>
      </c>
    </row>
    <row r="22" spans="1:4" x14ac:dyDescent="0.2">
      <c r="A22" s="86">
        <v>20</v>
      </c>
      <c r="B22" s="87">
        <v>156</v>
      </c>
      <c r="C22" s="88">
        <v>45</v>
      </c>
      <c r="D22" s="87">
        <v>186</v>
      </c>
    </row>
    <row r="23" spans="1:4" x14ac:dyDescent="0.2">
      <c r="A23" s="86">
        <v>21</v>
      </c>
      <c r="B23" s="87">
        <v>241</v>
      </c>
      <c r="C23" s="85">
        <v>46</v>
      </c>
      <c r="D23" s="87">
        <v>142</v>
      </c>
    </row>
    <row r="24" spans="1:4" x14ac:dyDescent="0.2">
      <c r="A24" s="86">
        <v>22</v>
      </c>
      <c r="B24" s="87">
        <v>151</v>
      </c>
      <c r="C24" s="88">
        <v>47</v>
      </c>
      <c r="D24" s="87">
        <v>197</v>
      </c>
    </row>
    <row r="25" spans="1:4" x14ac:dyDescent="0.2">
      <c r="A25" s="86">
        <v>23</v>
      </c>
      <c r="B25" s="87">
        <v>210</v>
      </c>
      <c r="C25" s="85">
        <v>48</v>
      </c>
      <c r="D25" s="87">
        <v>189</v>
      </c>
    </row>
    <row r="26" spans="1:4" x14ac:dyDescent="0.2">
      <c r="A26" s="86">
        <v>24</v>
      </c>
      <c r="B26" s="87">
        <v>225</v>
      </c>
      <c r="C26" s="88">
        <v>49</v>
      </c>
      <c r="D26" s="87">
        <v>162</v>
      </c>
    </row>
    <row r="27" spans="1:4" ht="13.5" thickBot="1" x14ac:dyDescent="0.25">
      <c r="A27" s="89">
        <v>25</v>
      </c>
      <c r="B27" s="90">
        <v>143</v>
      </c>
      <c r="C27" s="89">
        <v>50</v>
      </c>
      <c r="D27" s="90">
        <v>153</v>
      </c>
    </row>
  </sheetData>
  <mergeCells count="2">
    <mergeCell ref="A2:B2"/>
    <mergeCell ref="C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6"/>
  <sheetViews>
    <sheetView workbookViewId="0">
      <selection sqref="A1:D2"/>
    </sheetView>
  </sheetViews>
  <sheetFormatPr baseColWidth="10" defaultRowHeight="12.75" x14ac:dyDescent="0.2"/>
  <cols>
    <col min="1" max="1" width="6" style="4" customWidth="1"/>
    <col min="2" max="2" width="19.5703125" style="15" customWidth="1"/>
    <col min="3" max="3" width="14.28515625" style="4" customWidth="1"/>
    <col min="4" max="4" width="73.85546875" style="4" hidden="1" customWidth="1"/>
    <col min="5" max="5" width="12" style="4" hidden="1" customWidth="1"/>
    <col min="6" max="6" width="23.28515625" style="4" hidden="1" customWidth="1"/>
    <col min="7" max="7" width="7.42578125" style="15" customWidth="1"/>
    <col min="8" max="8" width="24.85546875" style="4" customWidth="1"/>
    <col min="9" max="9" width="7.42578125" style="4" hidden="1" customWidth="1"/>
    <col min="10" max="10" width="9.140625" style="4" customWidth="1"/>
    <col min="11" max="11" width="11.140625" style="4" customWidth="1"/>
    <col min="12" max="12" width="6.42578125" style="17" customWidth="1"/>
    <col min="13" max="13" width="32.7109375" style="32" customWidth="1"/>
    <col min="14" max="14" width="11.42578125" customWidth="1"/>
  </cols>
  <sheetData>
    <row r="1" spans="1:14" ht="12.75" customHeight="1" x14ac:dyDescent="0.2">
      <c r="A1" s="234" t="s">
        <v>170</v>
      </c>
      <c r="B1" s="235"/>
      <c r="C1" s="235"/>
      <c r="D1" s="235"/>
      <c r="H1" s="236" t="s">
        <v>160</v>
      </c>
      <c r="J1" s="5"/>
      <c r="K1" s="5"/>
      <c r="L1" s="4"/>
    </row>
    <row r="2" spans="1:14" ht="12.75" customHeight="1" x14ac:dyDescent="0.2">
      <c r="A2" s="235"/>
      <c r="B2" s="235"/>
      <c r="C2" s="235"/>
      <c r="D2" s="235"/>
      <c r="H2" s="236"/>
      <c r="I2" s="23"/>
      <c r="J2" s="5"/>
      <c r="K2" s="25" t="s">
        <v>13</v>
      </c>
      <c r="L2" s="23" t="s">
        <v>171</v>
      </c>
      <c r="M2" s="5"/>
      <c r="N2" s="7"/>
    </row>
    <row r="3" spans="1:14" x14ac:dyDescent="0.2">
      <c r="B3" s="25"/>
      <c r="C3" s="23"/>
      <c r="H3" s="236"/>
      <c r="I3" s="23"/>
      <c r="J3" s="24"/>
      <c r="K3" s="25" t="s">
        <v>18</v>
      </c>
      <c r="L3" s="23" t="s">
        <v>172</v>
      </c>
      <c r="M3" s="24"/>
      <c r="N3" s="7"/>
    </row>
    <row r="4" spans="1:14" ht="12.75" customHeight="1" x14ac:dyDescent="0.2">
      <c r="B4" s="25"/>
      <c r="C4" s="23"/>
      <c r="D4" s="16" t="s">
        <v>26</v>
      </c>
      <c r="E4" s="237" t="s">
        <v>24</v>
      </c>
      <c r="F4" s="237"/>
      <c r="H4" s="236"/>
      <c r="I4" s="23"/>
      <c r="J4" s="24"/>
      <c r="K4" s="25" t="s">
        <v>14</v>
      </c>
      <c r="L4" s="23" t="s">
        <v>173</v>
      </c>
      <c r="M4" s="24"/>
      <c r="N4" s="7"/>
    </row>
    <row r="5" spans="1:14" ht="12.75" customHeight="1" x14ac:dyDescent="0.2">
      <c r="B5" s="25"/>
      <c r="C5" s="23"/>
      <c r="D5" s="16" t="s">
        <v>161</v>
      </c>
      <c r="E5" s="237"/>
      <c r="F5" s="237"/>
      <c r="H5" s="25"/>
      <c r="I5" s="23"/>
      <c r="J5" s="24"/>
      <c r="K5" s="25" t="s">
        <v>15</v>
      </c>
      <c r="L5" s="23" t="s">
        <v>175</v>
      </c>
      <c r="M5" s="24"/>
      <c r="N5" s="7"/>
    </row>
    <row r="6" spans="1:14" ht="12.75" customHeight="1" x14ac:dyDescent="0.2">
      <c r="A6" s="228" t="s">
        <v>27</v>
      </c>
      <c r="B6" s="25"/>
      <c r="C6" s="23"/>
      <c r="H6" s="25"/>
      <c r="I6" s="23"/>
      <c r="J6" s="24"/>
      <c r="K6" s="25" t="s">
        <v>16</v>
      </c>
      <c r="L6" s="23" t="s">
        <v>176</v>
      </c>
      <c r="M6" s="24"/>
      <c r="N6" s="7"/>
    </row>
    <row r="7" spans="1:14" ht="12.75" customHeight="1" x14ac:dyDescent="0.2">
      <c r="A7" s="229"/>
      <c r="B7" s="25"/>
      <c r="C7" s="23"/>
      <c r="H7" s="25"/>
      <c r="I7" s="23"/>
      <c r="J7" s="24"/>
      <c r="K7" s="25" t="s">
        <v>17</v>
      </c>
      <c r="L7" s="23" t="s">
        <v>177</v>
      </c>
      <c r="M7" s="24"/>
      <c r="N7" s="7"/>
    </row>
    <row r="8" spans="1:14" x14ac:dyDescent="0.2">
      <c r="A8" s="229"/>
      <c r="B8" s="25"/>
      <c r="C8" s="23"/>
      <c r="H8" s="25"/>
      <c r="I8" s="23"/>
      <c r="J8" s="24"/>
      <c r="K8" s="25" t="s">
        <v>19</v>
      </c>
      <c r="L8" s="23" t="s">
        <v>174</v>
      </c>
      <c r="M8" s="24"/>
      <c r="N8" s="7"/>
    </row>
    <row r="9" spans="1:14" x14ac:dyDescent="0.2">
      <c r="A9" s="229"/>
      <c r="B9" s="25"/>
      <c r="C9" s="23"/>
      <c r="D9" s="231" t="s">
        <v>10</v>
      </c>
      <c r="E9" s="232"/>
      <c r="F9" s="233"/>
      <c r="L9" s="4"/>
    </row>
    <row r="10" spans="1:14" ht="30" customHeight="1" x14ac:dyDescent="0.2">
      <c r="A10" s="230"/>
      <c r="B10" s="21" t="s">
        <v>0</v>
      </c>
      <c r="C10" s="1" t="s">
        <v>21</v>
      </c>
      <c r="D10" s="1" t="s">
        <v>23</v>
      </c>
      <c r="E10" s="6" t="s">
        <v>29</v>
      </c>
      <c r="F10" s="1" t="s">
        <v>22</v>
      </c>
      <c r="G10" s="1" t="s">
        <v>11</v>
      </c>
      <c r="H10" s="1" t="s">
        <v>2</v>
      </c>
      <c r="I10" s="8" t="s">
        <v>3</v>
      </c>
      <c r="J10" s="34" t="s">
        <v>12</v>
      </c>
      <c r="K10" s="34" t="s">
        <v>28</v>
      </c>
      <c r="L10" s="20" t="s">
        <v>20</v>
      </c>
      <c r="M10" s="35" t="s">
        <v>162</v>
      </c>
    </row>
    <row r="11" spans="1:14" ht="30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4" ht="30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4" s="37" customFormat="1" ht="30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4" ht="30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4" ht="30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4" ht="30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30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4" ht="30" customHeigh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4" ht="30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4" ht="30" customHeight="1" x14ac:dyDescent="0.25">
      <c r="A20" s="36"/>
      <c r="B20" s="1"/>
      <c r="C20" s="38"/>
      <c r="D20" s="18"/>
      <c r="E20" s="18"/>
      <c r="F20" s="18"/>
      <c r="G20" s="1"/>
      <c r="H20" s="38"/>
      <c r="I20" s="39"/>
      <c r="J20" s="40"/>
      <c r="K20" s="40"/>
      <c r="L20" s="18"/>
      <c r="M20" s="41"/>
    </row>
    <row r="21" spans="1:14" ht="30" customHeight="1" x14ac:dyDescent="0.25">
      <c r="A21" s="36"/>
      <c r="B21" s="1"/>
      <c r="C21" s="38"/>
      <c r="D21" s="18"/>
      <c r="E21" s="18"/>
      <c r="F21" s="18"/>
      <c r="G21" s="1"/>
      <c r="H21" s="38"/>
      <c r="I21" s="39"/>
      <c r="J21" s="40"/>
      <c r="K21" s="40"/>
      <c r="L21" s="18"/>
      <c r="M21" s="42"/>
    </row>
    <row r="22" spans="1:14" ht="24.75" customHeight="1" x14ac:dyDescent="0.25">
      <c r="A22" s="43"/>
      <c r="B22" s="44"/>
      <c r="C22" s="45"/>
      <c r="D22" s="46"/>
      <c r="E22" s="46"/>
      <c r="F22" s="46"/>
      <c r="G22" s="44"/>
      <c r="H22" s="45"/>
      <c r="I22" s="45"/>
      <c r="J22" s="45"/>
      <c r="K22" s="45"/>
      <c r="L22" s="46"/>
      <c r="M22" s="47"/>
    </row>
    <row r="23" spans="1:14" ht="12.75" customHeight="1" x14ac:dyDescent="0.2">
      <c r="A23" s="234" t="s">
        <v>170</v>
      </c>
      <c r="B23" s="235"/>
      <c r="C23" s="235"/>
      <c r="D23" s="235"/>
      <c r="H23" s="236" t="s">
        <v>160</v>
      </c>
      <c r="J23" s="5"/>
      <c r="K23" s="5"/>
      <c r="L23" s="4"/>
    </row>
    <row r="24" spans="1:14" ht="12.75" customHeight="1" x14ac:dyDescent="0.2">
      <c r="A24" s="235"/>
      <c r="B24" s="235"/>
      <c r="C24" s="235"/>
      <c r="D24" s="235"/>
      <c r="H24" s="236"/>
      <c r="I24" s="23"/>
      <c r="J24" s="5"/>
      <c r="K24" s="25" t="s">
        <v>13</v>
      </c>
      <c r="L24" s="23" t="s">
        <v>171</v>
      </c>
      <c r="M24" s="5"/>
      <c r="N24" s="7"/>
    </row>
    <row r="25" spans="1:14" x14ac:dyDescent="0.2">
      <c r="B25" s="25"/>
      <c r="C25" s="23"/>
      <c r="H25" s="236"/>
      <c r="I25" s="23"/>
      <c r="J25" s="24"/>
      <c r="K25" s="25" t="s">
        <v>18</v>
      </c>
      <c r="L25" s="23" t="s">
        <v>172</v>
      </c>
      <c r="M25" s="24"/>
      <c r="N25" s="7"/>
    </row>
    <row r="26" spans="1:14" ht="12.75" customHeight="1" x14ac:dyDescent="0.2">
      <c r="B26" s="25"/>
      <c r="C26" s="23"/>
      <c r="D26" s="16" t="s">
        <v>26</v>
      </c>
      <c r="E26" s="237" t="s">
        <v>24</v>
      </c>
      <c r="F26" s="237"/>
      <c r="H26" s="236"/>
      <c r="I26" s="23"/>
      <c r="J26" s="24"/>
      <c r="K26" s="25" t="s">
        <v>14</v>
      </c>
      <c r="L26" s="23" t="s">
        <v>173</v>
      </c>
      <c r="M26" s="24"/>
      <c r="N26" s="7"/>
    </row>
    <row r="27" spans="1:14" ht="12.75" customHeight="1" x14ac:dyDescent="0.2">
      <c r="B27" s="25"/>
      <c r="C27" s="23"/>
      <c r="D27" s="16" t="s">
        <v>161</v>
      </c>
      <c r="E27" s="237"/>
      <c r="F27" s="237"/>
      <c r="H27" s="25"/>
      <c r="I27" s="23"/>
      <c r="J27" s="24"/>
      <c r="K27" s="25" t="s">
        <v>15</v>
      </c>
      <c r="L27" s="23" t="s">
        <v>175</v>
      </c>
      <c r="M27" s="24"/>
      <c r="N27" s="7"/>
    </row>
    <row r="28" spans="1:14" ht="12.75" customHeight="1" x14ac:dyDescent="0.2">
      <c r="A28" s="228" t="s">
        <v>27</v>
      </c>
      <c r="B28" s="25"/>
      <c r="C28" s="23"/>
      <c r="H28" s="25"/>
      <c r="I28" s="23"/>
      <c r="J28" s="24"/>
      <c r="K28" s="25" t="s">
        <v>16</v>
      </c>
      <c r="L28" s="23" t="s">
        <v>176</v>
      </c>
      <c r="M28" s="24"/>
      <c r="N28" s="7"/>
    </row>
    <row r="29" spans="1:14" ht="12.75" customHeight="1" x14ac:dyDescent="0.2">
      <c r="A29" s="229"/>
      <c r="B29" s="25"/>
      <c r="C29" s="23"/>
      <c r="H29" s="25"/>
      <c r="I29" s="23"/>
      <c r="J29" s="24"/>
      <c r="K29" s="25" t="s">
        <v>17</v>
      </c>
      <c r="L29" s="23" t="s">
        <v>177</v>
      </c>
      <c r="M29" s="24"/>
      <c r="N29" s="7"/>
    </row>
    <row r="30" spans="1:14" x14ac:dyDescent="0.2">
      <c r="A30" s="229"/>
      <c r="B30" s="25"/>
      <c r="C30" s="23"/>
      <c r="H30" s="25"/>
      <c r="I30" s="23"/>
      <c r="J30" s="24"/>
      <c r="K30" s="25" t="s">
        <v>19</v>
      </c>
      <c r="L30" s="23" t="s">
        <v>174</v>
      </c>
      <c r="M30" s="24"/>
      <c r="N30" s="7"/>
    </row>
    <row r="31" spans="1:14" x14ac:dyDescent="0.2">
      <c r="A31" s="229"/>
      <c r="B31" s="25"/>
      <c r="C31" s="23"/>
      <c r="D31" s="231" t="s">
        <v>10</v>
      </c>
      <c r="E31" s="232"/>
      <c r="F31" s="233"/>
      <c r="L31" s="4"/>
    </row>
    <row r="32" spans="1:14" ht="30" customHeight="1" x14ac:dyDescent="0.2">
      <c r="A32" s="230"/>
      <c r="B32" s="21" t="s">
        <v>0</v>
      </c>
      <c r="C32" s="1" t="s">
        <v>21</v>
      </c>
      <c r="D32" s="1" t="s">
        <v>23</v>
      </c>
      <c r="E32" s="6" t="s">
        <v>29</v>
      </c>
      <c r="F32" s="1" t="s">
        <v>22</v>
      </c>
      <c r="G32" s="1" t="s">
        <v>11</v>
      </c>
      <c r="H32" s="1" t="s">
        <v>2</v>
      </c>
      <c r="I32" s="8" t="s">
        <v>3</v>
      </c>
      <c r="J32" s="34" t="s">
        <v>12</v>
      </c>
      <c r="K32" s="34" t="s">
        <v>28</v>
      </c>
      <c r="L32" s="20" t="s">
        <v>20</v>
      </c>
      <c r="M32" s="35" t="s">
        <v>162</v>
      </c>
    </row>
    <row r="33" spans="1:14" ht="30" customHeight="1" x14ac:dyDescent="0.25">
      <c r="A33" s="36"/>
      <c r="B33" s="38"/>
      <c r="C33" s="38"/>
      <c r="D33" s="48"/>
      <c r="E33" s="48"/>
      <c r="F33" s="48"/>
      <c r="G33" s="1"/>
      <c r="H33" s="38"/>
      <c r="I33" s="39"/>
      <c r="J33" s="40"/>
      <c r="K33" s="40"/>
      <c r="L33" s="18"/>
      <c r="M33" s="40"/>
    </row>
    <row r="34" spans="1:14" ht="30" customHeight="1" x14ac:dyDescent="0.25">
      <c r="A34" s="36"/>
      <c r="B34" s="38"/>
      <c r="C34" s="38"/>
      <c r="D34" s="48"/>
      <c r="E34" s="48"/>
      <c r="F34" s="48"/>
      <c r="G34" s="1"/>
      <c r="H34" s="38"/>
      <c r="I34" s="39"/>
      <c r="J34" s="40"/>
      <c r="K34" s="40"/>
      <c r="L34" s="18"/>
      <c r="M34" s="40"/>
    </row>
    <row r="35" spans="1:14" ht="30" customHeight="1" x14ac:dyDescent="0.25">
      <c r="A35" s="36"/>
      <c r="B35" s="38"/>
      <c r="C35" s="38"/>
      <c r="D35" s="48"/>
      <c r="E35" s="48"/>
      <c r="F35" s="48"/>
      <c r="G35" s="1"/>
      <c r="H35" s="38"/>
      <c r="I35" s="39"/>
      <c r="J35" s="40"/>
      <c r="K35" s="40"/>
      <c r="L35" s="18"/>
      <c r="M35" s="40"/>
    </row>
    <row r="36" spans="1:14" ht="30" customHeight="1" x14ac:dyDescent="0.25">
      <c r="A36" s="36"/>
      <c r="B36" s="38"/>
      <c r="C36" s="38"/>
      <c r="D36" s="48"/>
      <c r="E36" s="48"/>
      <c r="F36" s="48"/>
      <c r="G36" s="1"/>
      <c r="H36" s="38"/>
      <c r="I36" s="39"/>
      <c r="J36" s="40"/>
      <c r="K36" s="40"/>
      <c r="L36" s="18"/>
      <c r="M36" s="40"/>
    </row>
    <row r="37" spans="1:14" ht="30" customHeight="1" x14ac:dyDescent="0.25">
      <c r="A37" s="36"/>
      <c r="B37" s="38"/>
      <c r="C37" s="38"/>
      <c r="D37" s="48"/>
      <c r="E37" s="48"/>
      <c r="F37" s="48"/>
      <c r="G37" s="1"/>
      <c r="H37" s="38"/>
      <c r="I37" s="39"/>
      <c r="J37" s="40"/>
      <c r="K37" s="40"/>
      <c r="L37" s="18"/>
      <c r="M37" s="40"/>
    </row>
    <row r="38" spans="1:14" ht="30" customHeight="1" x14ac:dyDescent="0.25">
      <c r="A38" s="36"/>
      <c r="B38" s="38"/>
      <c r="C38" s="38"/>
      <c r="D38" s="48"/>
      <c r="E38" s="48"/>
      <c r="F38" s="48"/>
      <c r="G38" s="1"/>
      <c r="H38" s="38"/>
      <c r="I38" s="39"/>
      <c r="J38" s="40"/>
      <c r="K38" s="40"/>
      <c r="L38" s="18"/>
      <c r="M38" s="40"/>
    </row>
    <row r="39" spans="1:14" ht="30" customHeight="1" x14ac:dyDescent="0.25">
      <c r="A39" s="36"/>
      <c r="B39" s="38"/>
      <c r="C39" s="38"/>
      <c r="D39" s="48"/>
      <c r="E39" s="48"/>
      <c r="F39" s="48"/>
      <c r="G39" s="1"/>
      <c r="H39" s="38"/>
      <c r="I39" s="39"/>
      <c r="J39" s="40"/>
      <c r="K39" s="40"/>
      <c r="L39" s="18"/>
      <c r="M39" s="40"/>
    </row>
    <row r="40" spans="1:14" ht="30" customHeight="1" x14ac:dyDescent="0.25">
      <c r="A40" s="36"/>
      <c r="B40" s="38"/>
      <c r="C40" s="38"/>
      <c r="D40" s="48"/>
      <c r="E40" s="48"/>
      <c r="F40" s="48"/>
      <c r="G40" s="1"/>
      <c r="H40" s="38"/>
      <c r="I40" s="39"/>
      <c r="J40" s="40"/>
      <c r="K40" s="40"/>
      <c r="L40" s="18"/>
      <c r="M40" s="40"/>
    </row>
    <row r="41" spans="1:14" ht="30" customHeight="1" x14ac:dyDescent="0.25">
      <c r="A41" s="36"/>
      <c r="B41" s="38"/>
      <c r="C41" s="38"/>
      <c r="D41" s="48"/>
      <c r="E41" s="48"/>
      <c r="F41" s="48"/>
      <c r="G41" s="1"/>
      <c r="H41" s="38"/>
      <c r="I41" s="39"/>
      <c r="J41" s="40"/>
      <c r="K41" s="40"/>
      <c r="L41" s="18"/>
      <c r="M41" s="40"/>
    </row>
    <row r="42" spans="1:14" ht="30" customHeight="1" x14ac:dyDescent="0.25">
      <c r="A42" s="36"/>
      <c r="B42" s="38"/>
      <c r="C42" s="38"/>
      <c r="D42" s="48"/>
      <c r="E42" s="48"/>
      <c r="F42" s="48"/>
      <c r="G42" s="1"/>
      <c r="H42" s="38"/>
      <c r="I42" s="39"/>
      <c r="J42" s="40"/>
      <c r="K42" s="40"/>
      <c r="L42" s="18"/>
      <c r="M42" s="40"/>
    </row>
    <row r="43" spans="1:14" ht="30" customHeight="1" x14ac:dyDescent="0.25">
      <c r="A43" s="36"/>
      <c r="B43" s="1"/>
      <c r="C43" s="38"/>
      <c r="D43" s="49"/>
      <c r="E43" s="49"/>
      <c r="F43" s="49"/>
      <c r="G43" s="1"/>
      <c r="H43" s="38"/>
      <c r="I43" s="39"/>
      <c r="J43" s="40"/>
      <c r="K43" s="40"/>
      <c r="L43" s="18"/>
      <c r="M43" s="41"/>
    </row>
    <row r="44" spans="1:14" ht="26.25" customHeight="1" x14ac:dyDescent="0.25">
      <c r="A44" s="43"/>
      <c r="B44" s="44"/>
      <c r="C44" s="45"/>
      <c r="D44" s="46"/>
      <c r="E44" s="46"/>
      <c r="F44" s="46"/>
      <c r="G44" s="44"/>
      <c r="H44" s="45"/>
      <c r="I44" s="45"/>
      <c r="J44" s="45"/>
      <c r="K44" s="45"/>
      <c r="L44" s="46"/>
      <c r="M44" s="50"/>
    </row>
    <row r="45" spans="1:14" ht="12.75" customHeight="1" x14ac:dyDescent="0.2">
      <c r="A45" s="234" t="s">
        <v>170</v>
      </c>
      <c r="B45" s="235"/>
      <c r="C45" s="235"/>
      <c r="D45" s="235"/>
      <c r="H45" s="236" t="s">
        <v>160</v>
      </c>
      <c r="J45" s="5"/>
      <c r="K45" s="5"/>
      <c r="L45" s="4"/>
    </row>
    <row r="46" spans="1:14" ht="12.75" customHeight="1" x14ac:dyDescent="0.2">
      <c r="A46" s="235"/>
      <c r="B46" s="235"/>
      <c r="C46" s="235"/>
      <c r="D46" s="235"/>
      <c r="H46" s="236"/>
      <c r="I46" s="23"/>
      <c r="J46" s="5"/>
      <c r="K46" s="25" t="s">
        <v>13</v>
      </c>
      <c r="L46" s="23" t="s">
        <v>171</v>
      </c>
      <c r="M46" s="5"/>
      <c r="N46" s="7"/>
    </row>
    <row r="47" spans="1:14" x14ac:dyDescent="0.2">
      <c r="B47" s="25"/>
      <c r="C47" s="23"/>
      <c r="H47" s="236"/>
      <c r="I47" s="23"/>
      <c r="J47" s="24"/>
      <c r="K47" s="25" t="s">
        <v>18</v>
      </c>
      <c r="L47" s="23" t="s">
        <v>172</v>
      </c>
      <c r="M47" s="24"/>
      <c r="N47" s="7"/>
    </row>
    <row r="48" spans="1:14" ht="12.75" customHeight="1" x14ac:dyDescent="0.2">
      <c r="B48" s="25"/>
      <c r="C48" s="23"/>
      <c r="D48" s="16" t="s">
        <v>26</v>
      </c>
      <c r="E48" s="237" t="s">
        <v>24</v>
      </c>
      <c r="F48" s="237"/>
      <c r="H48" s="236"/>
      <c r="I48" s="23"/>
      <c r="J48" s="24"/>
      <c r="K48" s="25" t="s">
        <v>14</v>
      </c>
      <c r="L48" s="23" t="s">
        <v>173</v>
      </c>
      <c r="M48" s="24"/>
      <c r="N48" s="7"/>
    </row>
    <row r="49" spans="1:14" ht="12.75" customHeight="1" x14ac:dyDescent="0.2">
      <c r="B49" s="25"/>
      <c r="C49" s="23"/>
      <c r="D49" s="16" t="s">
        <v>161</v>
      </c>
      <c r="E49" s="237"/>
      <c r="F49" s="237"/>
      <c r="H49" s="25"/>
      <c r="I49" s="23"/>
      <c r="J49" s="24"/>
      <c r="K49" s="25" t="s">
        <v>15</v>
      </c>
      <c r="L49" s="23" t="s">
        <v>175</v>
      </c>
      <c r="M49" s="24"/>
      <c r="N49" s="7"/>
    </row>
    <row r="50" spans="1:14" ht="12.75" customHeight="1" x14ac:dyDescent="0.2">
      <c r="A50" s="228" t="s">
        <v>27</v>
      </c>
      <c r="B50" s="25"/>
      <c r="C50" s="23"/>
      <c r="H50" s="25"/>
      <c r="I50" s="23"/>
      <c r="J50" s="24"/>
      <c r="K50" s="25" t="s">
        <v>16</v>
      </c>
      <c r="L50" s="23" t="s">
        <v>176</v>
      </c>
      <c r="M50" s="24"/>
      <c r="N50" s="7"/>
    </row>
    <row r="51" spans="1:14" ht="12.75" customHeight="1" x14ac:dyDescent="0.2">
      <c r="A51" s="229"/>
      <c r="B51" s="25"/>
      <c r="C51" s="23"/>
      <c r="H51" s="25"/>
      <c r="I51" s="23"/>
      <c r="J51" s="24"/>
      <c r="K51" s="25" t="s">
        <v>17</v>
      </c>
      <c r="L51" s="23" t="s">
        <v>177</v>
      </c>
      <c r="M51" s="24"/>
      <c r="N51" s="7"/>
    </row>
    <row r="52" spans="1:14" x14ac:dyDescent="0.2">
      <c r="A52" s="229"/>
      <c r="B52" s="25"/>
      <c r="C52" s="23"/>
      <c r="H52" s="25"/>
      <c r="I52" s="23"/>
      <c r="J52" s="24"/>
      <c r="K52" s="25" t="s">
        <v>19</v>
      </c>
      <c r="L52" s="23" t="s">
        <v>174</v>
      </c>
      <c r="M52" s="24"/>
      <c r="N52" s="7"/>
    </row>
    <row r="53" spans="1:14" x14ac:dyDescent="0.2">
      <c r="A53" s="229"/>
      <c r="B53" s="25"/>
      <c r="C53" s="23"/>
      <c r="D53" s="231" t="s">
        <v>10</v>
      </c>
      <c r="E53" s="232"/>
      <c r="F53" s="233"/>
      <c r="L53" s="4"/>
    </row>
    <row r="54" spans="1:14" ht="30" customHeight="1" x14ac:dyDescent="0.2">
      <c r="A54" s="230"/>
      <c r="B54" s="21" t="s">
        <v>0</v>
      </c>
      <c r="C54" s="1" t="s">
        <v>21</v>
      </c>
      <c r="D54" s="1" t="s">
        <v>23</v>
      </c>
      <c r="E54" s="6" t="s">
        <v>29</v>
      </c>
      <c r="F54" s="1" t="s">
        <v>22</v>
      </c>
      <c r="G54" s="1" t="s">
        <v>11</v>
      </c>
      <c r="H54" s="1" t="s">
        <v>2</v>
      </c>
      <c r="I54" s="8" t="s">
        <v>3</v>
      </c>
      <c r="J54" s="34" t="s">
        <v>12</v>
      </c>
      <c r="K54" s="34" t="s">
        <v>28</v>
      </c>
      <c r="L54" s="20" t="s">
        <v>20</v>
      </c>
      <c r="M54" s="35" t="s">
        <v>162</v>
      </c>
    </row>
    <row r="55" spans="1:14" ht="30" customHeight="1" x14ac:dyDescent="0.25">
      <c r="B55" s="36"/>
      <c r="C55" s="38"/>
      <c r="D55" s="38"/>
      <c r="E55" s="38"/>
      <c r="F55" s="38"/>
      <c r="G55" s="1"/>
      <c r="H55" s="38"/>
      <c r="I55" s="39"/>
      <c r="J55" s="40"/>
      <c r="K55" s="40"/>
      <c r="L55" s="18"/>
      <c r="M55" s="40"/>
    </row>
    <row r="56" spans="1:14" ht="30" customHeight="1" x14ac:dyDescent="0.25">
      <c r="A56" s="36"/>
      <c r="B56" s="1"/>
      <c r="C56" s="38"/>
      <c r="D56" s="49"/>
      <c r="E56" s="49"/>
      <c r="F56" s="49"/>
      <c r="G56" s="1"/>
      <c r="H56" s="38"/>
      <c r="I56" s="39"/>
      <c r="J56" s="40"/>
      <c r="K56" s="40"/>
      <c r="L56" s="18"/>
      <c r="M56" s="41"/>
    </row>
    <row r="57" spans="1:14" ht="30" customHeight="1" x14ac:dyDescent="0.25">
      <c r="A57" s="36"/>
      <c r="B57" s="1"/>
      <c r="C57" s="38"/>
      <c r="D57" s="49"/>
      <c r="E57" s="49"/>
      <c r="F57" s="49"/>
      <c r="G57" s="1"/>
      <c r="H57" s="38"/>
      <c r="I57" s="39"/>
      <c r="J57" s="40"/>
      <c r="K57" s="40"/>
      <c r="L57" s="18"/>
      <c r="M57" s="42"/>
    </row>
    <row r="58" spans="1:14" ht="30" customHeight="1" x14ac:dyDescent="0.25">
      <c r="A58" s="36"/>
      <c r="B58" s="1"/>
      <c r="C58" s="38"/>
      <c r="D58" s="49"/>
      <c r="E58" s="49"/>
      <c r="F58" s="49"/>
      <c r="G58" s="1"/>
      <c r="H58" s="38"/>
      <c r="I58" s="39"/>
      <c r="J58" s="40"/>
      <c r="K58" s="40"/>
      <c r="L58" s="18"/>
      <c r="M58" s="41"/>
    </row>
    <row r="59" spans="1:14" ht="30" customHeight="1" x14ac:dyDescent="0.25">
      <c r="A59" s="36"/>
      <c r="B59" s="1"/>
      <c r="C59" s="38"/>
      <c r="D59" s="38"/>
      <c r="E59" s="38"/>
      <c r="F59" s="38"/>
      <c r="G59" s="1"/>
      <c r="H59" s="38"/>
      <c r="I59" s="39"/>
      <c r="J59" s="40"/>
      <c r="K59" s="40"/>
      <c r="L59" s="18"/>
      <c r="M59" s="40"/>
    </row>
    <row r="60" spans="1:14" ht="30" customHeight="1" x14ac:dyDescent="0.25">
      <c r="A60" s="36"/>
      <c r="B60" s="1"/>
      <c r="C60" s="38"/>
      <c r="D60" s="38"/>
      <c r="E60" s="38"/>
      <c r="F60" s="38"/>
      <c r="G60" s="1"/>
      <c r="H60" s="38"/>
      <c r="I60" s="39"/>
      <c r="J60" s="40"/>
      <c r="K60" s="40"/>
      <c r="L60" s="18"/>
      <c r="M60" s="40"/>
    </row>
    <row r="61" spans="1:14" ht="30" customHeight="1" x14ac:dyDescent="0.25">
      <c r="A61" s="36"/>
      <c r="B61" s="1"/>
      <c r="C61" s="38"/>
      <c r="D61" s="38"/>
      <c r="E61" s="38"/>
      <c r="F61" s="38"/>
      <c r="G61" s="1"/>
      <c r="H61" s="38"/>
      <c r="I61" s="39"/>
      <c r="J61" s="40"/>
      <c r="K61" s="40"/>
      <c r="L61" s="18"/>
      <c r="M61" s="40"/>
    </row>
    <row r="62" spans="1:14" ht="30" customHeight="1" x14ac:dyDescent="0.25">
      <c r="A62" s="36"/>
      <c r="B62" s="1"/>
      <c r="C62" s="38"/>
      <c r="D62" s="49"/>
      <c r="E62" s="49"/>
      <c r="F62" s="49"/>
      <c r="G62" s="1"/>
      <c r="H62" s="38"/>
      <c r="I62" s="39"/>
      <c r="J62" s="40"/>
      <c r="K62" s="40"/>
      <c r="L62" s="18"/>
      <c r="M62" s="42"/>
    </row>
    <row r="63" spans="1:14" ht="30" customHeight="1" x14ac:dyDescent="0.25">
      <c r="A63" s="36"/>
      <c r="B63" s="1"/>
      <c r="C63" s="38"/>
      <c r="D63" s="49"/>
      <c r="E63" s="49"/>
      <c r="F63" s="49"/>
      <c r="G63" s="1"/>
      <c r="H63" s="38"/>
      <c r="I63" s="39"/>
      <c r="J63" s="40"/>
      <c r="K63" s="40"/>
      <c r="L63" s="18"/>
      <c r="M63" s="41"/>
    </row>
    <row r="64" spans="1:14" ht="30" customHeight="1" x14ac:dyDescent="0.25">
      <c r="A64" s="36"/>
      <c r="B64" s="1"/>
      <c r="C64" s="38"/>
      <c r="D64" s="49"/>
      <c r="E64" s="49"/>
      <c r="F64" s="49"/>
      <c r="G64" s="1"/>
      <c r="H64" s="38"/>
      <c r="I64" s="39"/>
      <c r="J64" s="40"/>
      <c r="K64" s="40"/>
      <c r="L64" s="18"/>
      <c r="M64" s="41"/>
    </row>
    <row r="65" spans="1:14" ht="30" customHeight="1" x14ac:dyDescent="0.25">
      <c r="A65" s="36"/>
      <c r="B65" s="1"/>
      <c r="C65" s="38"/>
      <c r="D65" s="49"/>
      <c r="E65" s="49"/>
      <c r="F65" s="49"/>
      <c r="G65" s="1"/>
      <c r="H65" s="38"/>
      <c r="I65" s="39"/>
      <c r="J65" s="40"/>
      <c r="K65" s="40"/>
      <c r="L65" s="18"/>
      <c r="M65" s="41"/>
    </row>
    <row r="66" spans="1:14" ht="26.25" customHeight="1" x14ac:dyDescent="0.2">
      <c r="H66" s="13"/>
      <c r="J66" s="5"/>
      <c r="K66" s="5"/>
      <c r="L66" s="4"/>
    </row>
    <row r="67" spans="1:14" ht="12.75" customHeight="1" x14ac:dyDescent="0.2">
      <c r="A67" s="234" t="s">
        <v>170</v>
      </c>
      <c r="B67" s="235"/>
      <c r="C67" s="235"/>
      <c r="D67" s="235"/>
      <c r="H67" s="236" t="s">
        <v>160</v>
      </c>
      <c r="J67" s="5"/>
      <c r="K67" s="5"/>
      <c r="L67" s="4"/>
    </row>
    <row r="68" spans="1:14" ht="12.75" customHeight="1" x14ac:dyDescent="0.2">
      <c r="A68" s="235"/>
      <c r="B68" s="235"/>
      <c r="C68" s="235"/>
      <c r="D68" s="235"/>
      <c r="H68" s="236"/>
      <c r="I68" s="23"/>
      <c r="J68" s="5"/>
      <c r="K68" s="25" t="s">
        <v>13</v>
      </c>
      <c r="L68" s="23" t="s">
        <v>171</v>
      </c>
      <c r="M68" s="5"/>
      <c r="N68" s="7"/>
    </row>
    <row r="69" spans="1:14" x14ac:dyDescent="0.2">
      <c r="B69" s="25"/>
      <c r="C69" s="23"/>
      <c r="H69" s="236"/>
      <c r="I69" s="23"/>
      <c r="J69" s="24"/>
      <c r="K69" s="25" t="s">
        <v>18</v>
      </c>
      <c r="L69" s="23" t="s">
        <v>172</v>
      </c>
      <c r="M69" s="24"/>
      <c r="N69" s="7"/>
    </row>
    <row r="70" spans="1:14" ht="12.75" customHeight="1" x14ac:dyDescent="0.2">
      <c r="B70" s="25"/>
      <c r="C70" s="23"/>
      <c r="D70" s="16" t="s">
        <v>26</v>
      </c>
      <c r="E70" s="237" t="s">
        <v>24</v>
      </c>
      <c r="F70" s="237"/>
      <c r="H70" s="236"/>
      <c r="I70" s="23"/>
      <c r="J70" s="24"/>
      <c r="K70" s="25" t="s">
        <v>14</v>
      </c>
      <c r="L70" s="23" t="s">
        <v>173</v>
      </c>
      <c r="M70" s="24"/>
      <c r="N70" s="7"/>
    </row>
    <row r="71" spans="1:14" ht="12.75" customHeight="1" x14ac:dyDescent="0.2">
      <c r="B71" s="25"/>
      <c r="C71" s="23"/>
      <c r="D71" s="16" t="s">
        <v>161</v>
      </c>
      <c r="E71" s="237"/>
      <c r="F71" s="237"/>
      <c r="H71" s="25"/>
      <c r="I71" s="23"/>
      <c r="J71" s="24"/>
      <c r="K71" s="25" t="s">
        <v>15</v>
      </c>
      <c r="L71" s="23" t="s">
        <v>175</v>
      </c>
      <c r="M71" s="24"/>
      <c r="N71" s="7"/>
    </row>
    <row r="72" spans="1:14" ht="12.75" customHeight="1" x14ac:dyDescent="0.2">
      <c r="A72" s="228" t="s">
        <v>27</v>
      </c>
      <c r="B72" s="25"/>
      <c r="C72" s="23"/>
      <c r="H72" s="25"/>
      <c r="I72" s="23"/>
      <c r="J72" s="24"/>
      <c r="K72" s="25" t="s">
        <v>16</v>
      </c>
      <c r="L72" s="23" t="s">
        <v>176</v>
      </c>
      <c r="M72" s="24"/>
      <c r="N72" s="7"/>
    </row>
    <row r="73" spans="1:14" ht="12.75" customHeight="1" x14ac:dyDescent="0.2">
      <c r="A73" s="229"/>
      <c r="B73" s="25"/>
      <c r="C73" s="23"/>
      <c r="H73" s="25"/>
      <c r="I73" s="23"/>
      <c r="J73" s="24"/>
      <c r="K73" s="25" t="s">
        <v>17</v>
      </c>
      <c r="L73" s="23" t="s">
        <v>177</v>
      </c>
      <c r="M73" s="24"/>
      <c r="N73" s="7"/>
    </row>
    <row r="74" spans="1:14" x14ac:dyDescent="0.2">
      <c r="A74" s="229"/>
      <c r="B74" s="25"/>
      <c r="C74" s="23"/>
      <c r="H74" s="25"/>
      <c r="I74" s="23"/>
      <c r="J74" s="24"/>
      <c r="K74" s="25" t="s">
        <v>19</v>
      </c>
      <c r="L74" s="23" t="s">
        <v>174</v>
      </c>
      <c r="M74" s="24"/>
      <c r="N74" s="7"/>
    </row>
    <row r="75" spans="1:14" x14ac:dyDescent="0.2">
      <c r="A75" s="229"/>
      <c r="B75" s="25"/>
      <c r="C75" s="23"/>
      <c r="D75" s="231" t="s">
        <v>10</v>
      </c>
      <c r="E75" s="232"/>
      <c r="F75" s="233"/>
      <c r="L75" s="4"/>
    </row>
    <row r="76" spans="1:14" ht="30" customHeight="1" x14ac:dyDescent="0.2">
      <c r="A76" s="230"/>
      <c r="B76" s="21" t="s">
        <v>0</v>
      </c>
      <c r="C76" s="1" t="s">
        <v>21</v>
      </c>
      <c r="D76" s="1" t="s">
        <v>23</v>
      </c>
      <c r="E76" s="6" t="s">
        <v>29</v>
      </c>
      <c r="F76" s="1" t="s">
        <v>22</v>
      </c>
      <c r="G76" s="1" t="s">
        <v>11</v>
      </c>
      <c r="H76" s="1" t="s">
        <v>2</v>
      </c>
      <c r="I76" s="8" t="s">
        <v>3</v>
      </c>
      <c r="J76" s="34" t="s">
        <v>12</v>
      </c>
      <c r="K76" s="34" t="s">
        <v>28</v>
      </c>
      <c r="L76" s="20" t="s">
        <v>20</v>
      </c>
      <c r="M76" s="35" t="s">
        <v>162</v>
      </c>
    </row>
    <row r="77" spans="1:14" ht="30" customHeight="1" x14ac:dyDescent="0.25">
      <c r="A77" s="36"/>
      <c r="B77" s="1"/>
      <c r="C77" s="38"/>
      <c r="D77" s="49"/>
      <c r="E77" s="49"/>
      <c r="F77" s="49"/>
      <c r="G77" s="1"/>
      <c r="H77" s="38"/>
      <c r="I77" s="39"/>
      <c r="J77" s="40"/>
      <c r="K77" s="40"/>
      <c r="L77" s="18"/>
      <c r="M77" s="41"/>
    </row>
    <row r="78" spans="1:14" ht="30" customHeight="1" x14ac:dyDescent="0.25">
      <c r="A78" s="36"/>
      <c r="B78" s="1"/>
      <c r="C78" s="38"/>
      <c r="D78" s="38"/>
      <c r="E78" s="49"/>
      <c r="F78" s="49"/>
      <c r="G78" s="1"/>
      <c r="H78" s="38"/>
      <c r="I78" s="39"/>
      <c r="J78" s="40"/>
      <c r="K78" s="40"/>
      <c r="L78" s="18"/>
      <c r="M78" s="41"/>
    </row>
    <row r="79" spans="1:14" ht="30" customHeight="1" x14ac:dyDescent="0.25">
      <c r="A79" s="36"/>
      <c r="B79" s="1"/>
      <c r="C79" s="38"/>
      <c r="D79" s="38"/>
      <c r="E79" s="49"/>
      <c r="F79" s="49"/>
      <c r="G79" s="1"/>
      <c r="H79" s="38"/>
      <c r="I79" s="39"/>
      <c r="J79" s="40"/>
      <c r="K79" s="40"/>
      <c r="L79" s="18"/>
      <c r="M79" s="41"/>
    </row>
    <row r="80" spans="1:14" ht="30" customHeight="1" x14ac:dyDescent="0.25">
      <c r="A80" s="36"/>
      <c r="B80" s="1"/>
      <c r="C80" s="38"/>
      <c r="D80" s="38"/>
      <c r="E80" s="49"/>
      <c r="F80" s="49"/>
      <c r="G80" s="1"/>
      <c r="H80" s="38"/>
      <c r="I80" s="39"/>
      <c r="J80" s="40"/>
      <c r="K80" s="40"/>
      <c r="L80" s="18"/>
      <c r="M80" s="41"/>
    </row>
    <row r="81" spans="1:14" ht="30" customHeight="1" x14ac:dyDescent="0.25">
      <c r="A81" s="36"/>
      <c r="B81" s="1"/>
      <c r="C81" s="38"/>
      <c r="D81" s="38"/>
      <c r="E81" s="49"/>
      <c r="F81" s="49"/>
      <c r="G81" s="1"/>
      <c r="H81" s="38"/>
      <c r="I81" s="39"/>
      <c r="J81" s="40"/>
      <c r="K81" s="40"/>
      <c r="L81" s="18"/>
      <c r="M81" s="41"/>
    </row>
    <row r="82" spans="1:14" ht="30" customHeight="1" x14ac:dyDescent="0.25">
      <c r="A82" s="36"/>
      <c r="B82" s="1"/>
      <c r="C82" s="38"/>
      <c r="D82" s="38"/>
      <c r="E82" s="49"/>
      <c r="F82" s="49"/>
      <c r="G82" s="1"/>
      <c r="H82" s="38"/>
      <c r="I82" s="39"/>
      <c r="J82" s="40"/>
      <c r="K82" s="40"/>
      <c r="L82" s="18"/>
      <c r="M82" s="41"/>
    </row>
    <row r="83" spans="1:14" ht="30" customHeight="1" x14ac:dyDescent="0.25">
      <c r="A83" s="36"/>
      <c r="B83" s="1"/>
      <c r="C83" s="38"/>
      <c r="D83" s="38"/>
      <c r="E83" s="49"/>
      <c r="F83" s="49"/>
      <c r="G83" s="1"/>
      <c r="H83" s="38"/>
      <c r="I83" s="39"/>
      <c r="J83" s="40"/>
      <c r="K83" s="40"/>
      <c r="L83" s="18"/>
      <c r="M83" s="41"/>
    </row>
    <row r="84" spans="1:14" ht="30" customHeight="1" x14ac:dyDescent="0.25">
      <c r="A84" s="36"/>
      <c r="B84" s="1"/>
      <c r="C84" s="38"/>
      <c r="D84" s="38"/>
      <c r="E84" s="49"/>
      <c r="F84" s="49"/>
      <c r="G84" s="1"/>
      <c r="H84" s="38"/>
      <c r="I84" s="39"/>
      <c r="J84" s="40"/>
      <c r="K84" s="40"/>
      <c r="L84" s="18"/>
      <c r="M84" s="41"/>
    </row>
    <row r="85" spans="1:14" ht="30" customHeight="1" x14ac:dyDescent="0.25">
      <c r="A85" s="36"/>
      <c r="B85" s="1"/>
      <c r="C85" s="38"/>
      <c r="D85" s="38"/>
      <c r="E85" s="49"/>
      <c r="F85" s="49"/>
      <c r="G85" s="1"/>
      <c r="H85" s="38"/>
      <c r="I85" s="39"/>
      <c r="J85" s="40"/>
      <c r="K85" s="40"/>
      <c r="L85" s="18"/>
      <c r="M85" s="41"/>
    </row>
    <row r="86" spans="1:14" ht="30" customHeight="1" x14ac:dyDescent="0.25">
      <c r="A86" s="36"/>
      <c r="B86" s="1"/>
      <c r="C86" s="38"/>
      <c r="D86" s="38"/>
      <c r="E86" s="49"/>
      <c r="F86" s="49"/>
      <c r="G86" s="1"/>
      <c r="H86" s="38"/>
      <c r="I86" s="39"/>
      <c r="J86" s="40"/>
      <c r="K86" s="40"/>
      <c r="L86" s="18"/>
      <c r="M86" s="41"/>
    </row>
    <row r="87" spans="1:14" ht="30" customHeight="1" x14ac:dyDescent="0.25">
      <c r="A87" s="36"/>
      <c r="B87" s="1"/>
      <c r="C87" s="38"/>
      <c r="D87" s="38"/>
      <c r="E87" s="49"/>
      <c r="F87" s="49"/>
      <c r="G87" s="1"/>
      <c r="H87" s="38"/>
      <c r="I87" s="39"/>
      <c r="J87" s="40"/>
      <c r="K87" s="40"/>
      <c r="L87" s="18"/>
      <c r="M87" s="41"/>
    </row>
    <row r="88" spans="1:14" ht="25.5" customHeight="1" x14ac:dyDescent="0.2">
      <c r="H88" s="13"/>
      <c r="J88" s="5"/>
      <c r="K88" s="5"/>
      <c r="L88" s="4"/>
    </row>
    <row r="89" spans="1:14" ht="12.75" customHeight="1" x14ac:dyDescent="0.2">
      <c r="A89" s="234" t="s">
        <v>170</v>
      </c>
      <c r="B89" s="235"/>
      <c r="C89" s="235"/>
      <c r="D89" s="235"/>
      <c r="H89" s="236" t="s">
        <v>160</v>
      </c>
      <c r="J89" s="5"/>
      <c r="K89" s="5"/>
      <c r="L89" s="4"/>
    </row>
    <row r="90" spans="1:14" ht="12.75" customHeight="1" x14ac:dyDescent="0.2">
      <c r="A90" s="235"/>
      <c r="B90" s="235"/>
      <c r="C90" s="235"/>
      <c r="D90" s="235"/>
      <c r="H90" s="236"/>
      <c r="I90" s="23"/>
      <c r="J90" s="5"/>
      <c r="K90" s="25" t="s">
        <v>13</v>
      </c>
      <c r="L90" s="23" t="s">
        <v>171</v>
      </c>
      <c r="M90" s="5"/>
      <c r="N90" s="7"/>
    </row>
    <row r="91" spans="1:14" x14ac:dyDescent="0.2">
      <c r="B91" s="25"/>
      <c r="C91" s="23"/>
      <c r="H91" s="236"/>
      <c r="I91" s="23"/>
      <c r="J91" s="24"/>
      <c r="K91" s="25" t="s">
        <v>18</v>
      </c>
      <c r="L91" s="23" t="s">
        <v>172</v>
      </c>
      <c r="M91" s="24"/>
      <c r="N91" s="7"/>
    </row>
    <row r="92" spans="1:14" ht="12.75" customHeight="1" x14ac:dyDescent="0.2">
      <c r="B92" s="25"/>
      <c r="C92" s="23"/>
      <c r="D92" s="16" t="s">
        <v>26</v>
      </c>
      <c r="E92" s="237" t="s">
        <v>24</v>
      </c>
      <c r="F92" s="237"/>
      <c r="H92" s="236"/>
      <c r="I92" s="23"/>
      <c r="J92" s="24"/>
      <c r="K92" s="25" t="s">
        <v>14</v>
      </c>
      <c r="L92" s="23" t="s">
        <v>173</v>
      </c>
      <c r="M92" s="24"/>
      <c r="N92" s="7"/>
    </row>
    <row r="93" spans="1:14" ht="12.75" customHeight="1" x14ac:dyDescent="0.2">
      <c r="B93" s="25"/>
      <c r="C93" s="23"/>
      <c r="D93" s="16" t="s">
        <v>161</v>
      </c>
      <c r="E93" s="237"/>
      <c r="F93" s="237"/>
      <c r="H93" s="25"/>
      <c r="I93" s="23"/>
      <c r="J93" s="24"/>
      <c r="K93" s="25" t="s">
        <v>15</v>
      </c>
      <c r="L93" s="23" t="s">
        <v>175</v>
      </c>
      <c r="M93" s="24"/>
      <c r="N93" s="7"/>
    </row>
    <row r="94" spans="1:14" ht="12.75" customHeight="1" x14ac:dyDescent="0.2">
      <c r="A94" s="228" t="s">
        <v>27</v>
      </c>
      <c r="B94" s="25"/>
      <c r="C94" s="23"/>
      <c r="H94" s="25"/>
      <c r="I94" s="23"/>
      <c r="J94" s="24"/>
      <c r="K94" s="25" t="s">
        <v>16</v>
      </c>
      <c r="L94" s="23" t="s">
        <v>176</v>
      </c>
      <c r="M94" s="24"/>
      <c r="N94" s="7"/>
    </row>
    <row r="95" spans="1:14" ht="12.75" customHeight="1" x14ac:dyDescent="0.2">
      <c r="A95" s="229"/>
      <c r="B95" s="25"/>
      <c r="C95" s="23"/>
      <c r="H95" s="25"/>
      <c r="I95" s="23"/>
      <c r="J95" s="24"/>
      <c r="K95" s="25" t="s">
        <v>17</v>
      </c>
      <c r="L95" s="23" t="s">
        <v>177</v>
      </c>
      <c r="M95" s="24"/>
      <c r="N95" s="7"/>
    </row>
    <row r="96" spans="1:14" x14ac:dyDescent="0.2">
      <c r="A96" s="229"/>
      <c r="B96" s="25"/>
      <c r="C96" s="23"/>
      <c r="H96" s="25"/>
      <c r="I96" s="23"/>
      <c r="J96" s="24"/>
      <c r="K96" s="25" t="s">
        <v>19</v>
      </c>
      <c r="L96" s="23" t="s">
        <v>174</v>
      </c>
      <c r="M96" s="24"/>
      <c r="N96" s="7"/>
    </row>
    <row r="97" spans="1:14" x14ac:dyDescent="0.2">
      <c r="A97" s="229"/>
      <c r="B97" s="25"/>
      <c r="C97" s="23"/>
      <c r="D97" s="231" t="s">
        <v>10</v>
      </c>
      <c r="E97" s="232"/>
      <c r="F97" s="233"/>
      <c r="L97" s="4"/>
    </row>
    <row r="98" spans="1:14" ht="30" customHeight="1" x14ac:dyDescent="0.2">
      <c r="A98" s="230"/>
      <c r="B98" s="21" t="s">
        <v>0</v>
      </c>
      <c r="C98" s="1" t="s">
        <v>21</v>
      </c>
      <c r="D98" s="1" t="s">
        <v>23</v>
      </c>
      <c r="E98" s="6" t="s">
        <v>29</v>
      </c>
      <c r="F98" s="1" t="s">
        <v>22</v>
      </c>
      <c r="G98" s="1" t="s">
        <v>11</v>
      </c>
      <c r="H98" s="1" t="s">
        <v>2</v>
      </c>
      <c r="I98" s="8" t="s">
        <v>3</v>
      </c>
      <c r="J98" s="34" t="s">
        <v>12</v>
      </c>
      <c r="K98" s="34" t="s">
        <v>28</v>
      </c>
      <c r="L98" s="20" t="s">
        <v>20</v>
      </c>
      <c r="M98" s="35" t="s">
        <v>162</v>
      </c>
    </row>
    <row r="99" spans="1:14" ht="30" customHeight="1" x14ac:dyDescent="0.25">
      <c r="A99" s="36"/>
      <c r="B99" s="1"/>
      <c r="C99" s="38"/>
      <c r="D99" s="49"/>
      <c r="E99" s="49"/>
      <c r="F99" s="49"/>
      <c r="G99" s="1"/>
      <c r="H99" s="38"/>
      <c r="I99" s="39"/>
      <c r="J99" s="40"/>
      <c r="K99" s="40"/>
      <c r="L99" s="18"/>
      <c r="M99" s="41"/>
    </row>
    <row r="100" spans="1:14" ht="30" customHeight="1" x14ac:dyDescent="0.25">
      <c r="A100" s="36"/>
      <c r="B100" s="1"/>
      <c r="C100" s="38"/>
      <c r="D100" s="49"/>
      <c r="E100" s="49"/>
      <c r="F100" s="49"/>
      <c r="G100" s="1"/>
      <c r="H100" s="38"/>
      <c r="I100" s="39"/>
      <c r="J100" s="40"/>
      <c r="K100" s="40"/>
      <c r="L100" s="18"/>
      <c r="M100" s="41"/>
    </row>
    <row r="101" spans="1:14" ht="30" customHeight="1" x14ac:dyDescent="0.25">
      <c r="A101" s="36"/>
      <c r="B101" s="1"/>
      <c r="C101" s="38"/>
      <c r="D101" s="49"/>
      <c r="E101" s="49"/>
      <c r="F101" s="49"/>
      <c r="G101" s="1"/>
      <c r="H101" s="38"/>
      <c r="I101" s="39"/>
      <c r="J101" s="40"/>
      <c r="K101" s="40"/>
      <c r="L101" s="18"/>
      <c r="M101" s="41"/>
    </row>
    <row r="102" spans="1:14" ht="30" customHeight="1" x14ac:dyDescent="0.25">
      <c r="A102" s="36"/>
      <c r="B102" s="1"/>
      <c r="C102" s="38"/>
      <c r="D102" s="49"/>
      <c r="E102" s="49"/>
      <c r="F102" s="49"/>
      <c r="G102" s="1"/>
      <c r="H102" s="38"/>
      <c r="I102" s="39"/>
      <c r="J102" s="40"/>
      <c r="K102" s="40"/>
      <c r="L102" s="18"/>
      <c r="M102" s="41"/>
    </row>
    <row r="103" spans="1:14" ht="30" customHeight="1" x14ac:dyDescent="0.25">
      <c r="A103" s="36"/>
      <c r="B103" s="1"/>
      <c r="C103" s="38"/>
      <c r="D103" s="49"/>
      <c r="E103" s="49"/>
      <c r="F103" s="49"/>
      <c r="G103" s="1"/>
      <c r="H103" s="38"/>
      <c r="I103" s="39"/>
      <c r="J103" s="40"/>
      <c r="K103" s="40"/>
      <c r="L103" s="18"/>
      <c r="M103" s="41"/>
    </row>
    <row r="104" spans="1:14" ht="30" customHeight="1" x14ac:dyDescent="0.25">
      <c r="A104" s="36"/>
      <c r="B104" s="1"/>
      <c r="C104" s="38"/>
      <c r="D104" s="49"/>
      <c r="E104" s="49"/>
      <c r="F104" s="49"/>
      <c r="G104" s="1"/>
      <c r="H104" s="38"/>
      <c r="I104" s="39"/>
      <c r="J104" s="40"/>
      <c r="K104" s="40"/>
      <c r="L104" s="18"/>
      <c r="M104" s="41"/>
    </row>
    <row r="105" spans="1:14" ht="30" customHeight="1" x14ac:dyDescent="0.25">
      <c r="A105" s="36"/>
      <c r="B105" s="1"/>
      <c r="C105" s="38"/>
      <c r="D105" s="49"/>
      <c r="E105" s="49"/>
      <c r="F105" s="49"/>
      <c r="G105" s="1"/>
      <c r="H105" s="38"/>
      <c r="I105" s="39"/>
      <c r="J105" s="40"/>
      <c r="K105" s="40"/>
      <c r="L105" s="18"/>
      <c r="M105" s="41"/>
    </row>
    <row r="106" spans="1:14" ht="30" customHeight="1" x14ac:dyDescent="0.25">
      <c r="A106" s="36"/>
      <c r="B106" s="1"/>
      <c r="C106" s="38"/>
      <c r="D106" s="49"/>
      <c r="E106" s="49"/>
      <c r="F106" s="49"/>
      <c r="G106" s="1"/>
      <c r="H106" s="38"/>
      <c r="I106" s="39"/>
      <c r="J106" s="40"/>
      <c r="K106" s="40"/>
      <c r="L106" s="18"/>
      <c r="M106" s="41"/>
    </row>
    <row r="107" spans="1:14" ht="30" customHeight="1" x14ac:dyDescent="0.25">
      <c r="A107" s="36"/>
      <c r="B107" s="1"/>
      <c r="C107" s="38"/>
      <c r="D107" s="49"/>
      <c r="E107" s="49"/>
      <c r="F107" s="49"/>
      <c r="G107" s="1"/>
      <c r="H107" s="38"/>
      <c r="I107" s="39"/>
      <c r="J107" s="40"/>
      <c r="K107" s="40"/>
      <c r="L107" s="18"/>
      <c r="M107" s="41"/>
    </row>
    <row r="108" spans="1:14" ht="30" customHeight="1" x14ac:dyDescent="0.25">
      <c r="A108" s="36"/>
      <c r="B108" s="1"/>
      <c r="C108" s="38"/>
      <c r="D108" s="49"/>
      <c r="E108" s="49"/>
      <c r="F108" s="49"/>
      <c r="G108" s="1"/>
      <c r="H108" s="38"/>
      <c r="I108" s="39"/>
      <c r="J108" s="40"/>
      <c r="K108" s="40"/>
      <c r="L108" s="18"/>
      <c r="M108" s="41"/>
    </row>
    <row r="109" spans="1:14" ht="30" customHeight="1" x14ac:dyDescent="0.25">
      <c r="A109" s="36"/>
      <c r="B109" s="1"/>
      <c r="C109" s="38"/>
      <c r="D109" s="49"/>
      <c r="E109" s="49"/>
      <c r="F109" s="49"/>
      <c r="G109" s="1"/>
      <c r="H109" s="38"/>
      <c r="I109" s="39"/>
      <c r="J109" s="40"/>
      <c r="K109" s="40"/>
      <c r="L109" s="18"/>
      <c r="M109" s="41"/>
    </row>
    <row r="110" spans="1:14" s="54" customFormat="1" ht="24.75" customHeight="1" x14ac:dyDescent="0.25">
      <c r="A110" s="51"/>
      <c r="B110" s="52"/>
      <c r="C110" s="52"/>
      <c r="D110" s="52"/>
      <c r="E110" s="52"/>
      <c r="F110" s="52"/>
      <c r="G110" s="53"/>
      <c r="H110" s="52"/>
      <c r="I110" s="52"/>
      <c r="J110" s="52"/>
      <c r="K110" s="52"/>
      <c r="L110" s="52"/>
      <c r="M110" s="52"/>
    </row>
    <row r="111" spans="1:14" ht="12.75" customHeight="1" x14ac:dyDescent="0.2">
      <c r="A111" s="234" t="s">
        <v>170</v>
      </c>
      <c r="B111" s="235"/>
      <c r="C111" s="235"/>
      <c r="D111" s="235"/>
      <c r="H111" s="236" t="s">
        <v>160</v>
      </c>
      <c r="J111" s="5"/>
      <c r="K111" s="5"/>
      <c r="L111" s="4"/>
    </row>
    <row r="112" spans="1:14" ht="12.75" customHeight="1" x14ac:dyDescent="0.2">
      <c r="A112" s="235"/>
      <c r="B112" s="235"/>
      <c r="C112" s="235"/>
      <c r="D112" s="235"/>
      <c r="H112" s="236"/>
      <c r="I112" s="23"/>
      <c r="J112" s="5"/>
      <c r="K112" s="25" t="s">
        <v>13</v>
      </c>
      <c r="L112" s="23" t="s">
        <v>171</v>
      </c>
      <c r="M112" s="5"/>
      <c r="N112" s="7"/>
    </row>
    <row r="113" spans="1:14" x14ac:dyDescent="0.2">
      <c r="B113" s="25"/>
      <c r="C113" s="23"/>
      <c r="H113" s="236"/>
      <c r="I113" s="23"/>
      <c r="J113" s="24"/>
      <c r="K113" s="25" t="s">
        <v>18</v>
      </c>
      <c r="L113" s="23" t="s">
        <v>172</v>
      </c>
      <c r="M113" s="24"/>
      <c r="N113" s="7"/>
    </row>
    <row r="114" spans="1:14" ht="12.75" customHeight="1" x14ac:dyDescent="0.2">
      <c r="B114" s="25"/>
      <c r="C114" s="23"/>
      <c r="D114" s="16" t="s">
        <v>26</v>
      </c>
      <c r="E114" s="237" t="s">
        <v>24</v>
      </c>
      <c r="F114" s="237"/>
      <c r="H114" s="236"/>
      <c r="I114" s="23"/>
      <c r="J114" s="24"/>
      <c r="K114" s="25" t="s">
        <v>14</v>
      </c>
      <c r="L114" s="23" t="s">
        <v>173</v>
      </c>
      <c r="M114" s="24"/>
      <c r="N114" s="7"/>
    </row>
    <row r="115" spans="1:14" ht="12.75" customHeight="1" x14ac:dyDescent="0.2">
      <c r="B115" s="25"/>
      <c r="C115" s="23"/>
      <c r="D115" s="16" t="s">
        <v>161</v>
      </c>
      <c r="E115" s="237"/>
      <c r="F115" s="237"/>
      <c r="H115" s="25"/>
      <c r="I115" s="23"/>
      <c r="J115" s="24"/>
      <c r="K115" s="25" t="s">
        <v>15</v>
      </c>
      <c r="L115" s="23" t="s">
        <v>175</v>
      </c>
      <c r="M115" s="24"/>
      <c r="N115" s="7"/>
    </row>
    <row r="116" spans="1:14" ht="12.75" customHeight="1" x14ac:dyDescent="0.2">
      <c r="A116" s="228" t="s">
        <v>27</v>
      </c>
      <c r="B116" s="25"/>
      <c r="C116" s="23"/>
      <c r="H116" s="25"/>
      <c r="I116" s="23"/>
      <c r="J116" s="24"/>
      <c r="K116" s="25" t="s">
        <v>16</v>
      </c>
      <c r="L116" s="23" t="s">
        <v>176</v>
      </c>
      <c r="M116" s="24"/>
      <c r="N116" s="7"/>
    </row>
    <row r="117" spans="1:14" ht="12.75" customHeight="1" x14ac:dyDescent="0.2">
      <c r="A117" s="229"/>
      <c r="B117" s="25"/>
      <c r="C117" s="23"/>
      <c r="H117" s="25"/>
      <c r="I117" s="23"/>
      <c r="J117" s="24"/>
      <c r="K117" s="25" t="s">
        <v>17</v>
      </c>
      <c r="L117" s="23" t="s">
        <v>177</v>
      </c>
      <c r="M117" s="24"/>
      <c r="N117" s="7"/>
    </row>
    <row r="118" spans="1:14" x14ac:dyDescent="0.2">
      <c r="A118" s="229"/>
      <c r="B118" s="25"/>
      <c r="C118" s="23"/>
      <c r="H118" s="25"/>
      <c r="I118" s="23"/>
      <c r="J118" s="24"/>
      <c r="K118" s="25" t="s">
        <v>19</v>
      </c>
      <c r="L118" s="23" t="s">
        <v>174</v>
      </c>
      <c r="M118" s="24"/>
      <c r="N118" s="7"/>
    </row>
    <row r="119" spans="1:14" x14ac:dyDescent="0.2">
      <c r="A119" s="229"/>
      <c r="B119" s="25"/>
      <c r="C119" s="23"/>
      <c r="D119" s="231" t="s">
        <v>10</v>
      </c>
      <c r="E119" s="232"/>
      <c r="F119" s="233"/>
      <c r="L119" s="4"/>
    </row>
    <row r="120" spans="1:14" ht="30" customHeight="1" x14ac:dyDescent="0.2">
      <c r="A120" s="230"/>
      <c r="B120" s="21" t="s">
        <v>0</v>
      </c>
      <c r="C120" s="1" t="s">
        <v>21</v>
      </c>
      <c r="D120" s="1" t="s">
        <v>23</v>
      </c>
      <c r="E120" s="6" t="s">
        <v>29</v>
      </c>
      <c r="F120" s="1" t="s">
        <v>22</v>
      </c>
      <c r="G120" s="1" t="s">
        <v>11</v>
      </c>
      <c r="H120" s="1" t="s">
        <v>2</v>
      </c>
      <c r="I120" s="8" t="s">
        <v>3</v>
      </c>
      <c r="J120" s="34" t="s">
        <v>12</v>
      </c>
      <c r="K120" s="34" t="s">
        <v>28</v>
      </c>
      <c r="L120" s="20" t="s">
        <v>20</v>
      </c>
      <c r="M120" s="35" t="s">
        <v>162</v>
      </c>
    </row>
    <row r="121" spans="1:14" ht="30" customHeight="1" x14ac:dyDescent="0.25">
      <c r="A121" s="36"/>
      <c r="B121" s="36"/>
      <c r="C121" s="38"/>
      <c r="D121" s="38"/>
      <c r="E121" s="38"/>
      <c r="F121" s="38"/>
      <c r="G121" s="1"/>
      <c r="H121" s="38"/>
      <c r="I121" s="39"/>
      <c r="J121" s="40"/>
      <c r="K121" s="40"/>
      <c r="L121" s="18"/>
      <c r="M121" s="40"/>
    </row>
    <row r="122" spans="1:14" ht="30" customHeight="1" x14ac:dyDescent="0.25">
      <c r="A122" s="36"/>
      <c r="B122" s="36"/>
      <c r="C122" s="38"/>
      <c r="D122" s="38"/>
      <c r="E122" s="38"/>
      <c r="F122" s="38"/>
      <c r="G122" s="1"/>
      <c r="H122" s="38"/>
      <c r="I122" s="39"/>
      <c r="J122" s="40"/>
      <c r="K122" s="40"/>
      <c r="L122" s="18"/>
      <c r="M122" s="40"/>
    </row>
    <row r="123" spans="1:14" ht="30" customHeight="1" x14ac:dyDescent="0.25">
      <c r="A123" s="36"/>
      <c r="B123" s="36"/>
      <c r="C123" s="38"/>
      <c r="D123" s="38"/>
      <c r="E123" s="38"/>
      <c r="F123" s="38"/>
      <c r="G123" s="1"/>
      <c r="H123" s="38"/>
      <c r="I123" s="39"/>
      <c r="J123" s="40"/>
      <c r="K123" s="40"/>
      <c r="L123" s="18"/>
      <c r="M123" s="40"/>
    </row>
    <row r="124" spans="1:14" ht="30" customHeight="1" x14ac:dyDescent="0.25">
      <c r="A124" s="36"/>
      <c r="B124" s="36"/>
      <c r="C124" s="38"/>
      <c r="D124" s="38"/>
      <c r="E124" s="38"/>
      <c r="F124" s="38"/>
      <c r="G124" s="1"/>
      <c r="H124" s="38"/>
      <c r="I124" s="39"/>
      <c r="J124" s="40"/>
      <c r="K124" s="40"/>
      <c r="L124" s="18"/>
      <c r="M124" s="40"/>
    </row>
    <row r="125" spans="1:14" ht="30" customHeight="1" x14ac:dyDescent="0.25">
      <c r="A125" s="36"/>
      <c r="B125" s="36"/>
      <c r="C125" s="38"/>
      <c r="D125" s="38"/>
      <c r="E125" s="38"/>
      <c r="F125" s="38"/>
      <c r="G125" s="1"/>
      <c r="H125" s="38"/>
      <c r="I125" s="39"/>
      <c r="J125" s="40"/>
      <c r="K125" s="40"/>
      <c r="L125" s="18"/>
      <c r="M125" s="40"/>
    </row>
    <row r="126" spans="1:14" ht="30" customHeight="1" x14ac:dyDescent="0.25">
      <c r="A126" s="36"/>
      <c r="B126" s="36"/>
      <c r="C126" s="38"/>
      <c r="D126" s="38"/>
      <c r="E126" s="38"/>
      <c r="F126" s="38"/>
      <c r="G126" s="1"/>
      <c r="H126" s="38"/>
      <c r="I126" s="39"/>
      <c r="J126" s="40"/>
      <c r="K126" s="40"/>
      <c r="L126" s="18"/>
      <c r="M126" s="40"/>
    </row>
    <row r="127" spans="1:14" ht="30" customHeight="1" x14ac:dyDescent="0.25">
      <c r="A127" s="36"/>
      <c r="B127" s="36"/>
      <c r="C127" s="38"/>
      <c r="D127" s="38"/>
      <c r="E127" s="38"/>
      <c r="F127" s="38"/>
      <c r="G127" s="1"/>
      <c r="H127" s="38"/>
      <c r="I127" s="39"/>
      <c r="J127" s="40"/>
      <c r="K127" s="40"/>
      <c r="L127" s="18"/>
      <c r="M127" s="40"/>
    </row>
    <row r="128" spans="1:14" ht="30" customHeight="1" x14ac:dyDescent="0.25">
      <c r="A128" s="36"/>
      <c r="B128" s="36"/>
      <c r="C128" s="38"/>
      <c r="D128" s="38"/>
      <c r="E128" s="38"/>
      <c r="F128" s="38"/>
      <c r="G128" s="1"/>
      <c r="H128" s="38"/>
      <c r="I128" s="39"/>
      <c r="J128" s="40"/>
      <c r="K128" s="40"/>
      <c r="L128" s="18"/>
      <c r="M128" s="40"/>
    </row>
    <row r="129" spans="1:14" ht="30" customHeight="1" x14ac:dyDescent="0.25">
      <c r="A129" s="36"/>
      <c r="B129" s="36"/>
      <c r="C129" s="38"/>
      <c r="D129" s="38"/>
      <c r="E129" s="38"/>
      <c r="F129" s="38"/>
      <c r="G129" s="1"/>
      <c r="H129" s="38"/>
      <c r="I129" s="39"/>
      <c r="J129" s="40"/>
      <c r="K129" s="40"/>
      <c r="L129" s="18"/>
      <c r="M129" s="40"/>
    </row>
    <row r="130" spans="1:14" ht="30" customHeight="1" x14ac:dyDescent="0.25">
      <c r="A130" s="36"/>
      <c r="B130" s="36"/>
      <c r="C130" s="38"/>
      <c r="D130" s="38"/>
      <c r="E130" s="38"/>
      <c r="F130" s="38"/>
      <c r="G130" s="1"/>
      <c r="H130" s="38"/>
      <c r="I130" s="39"/>
      <c r="J130" s="40"/>
      <c r="K130" s="40"/>
      <c r="L130" s="18"/>
      <c r="M130" s="40"/>
    </row>
    <row r="131" spans="1:14" ht="30" customHeight="1" x14ac:dyDescent="0.25">
      <c r="A131" s="36"/>
      <c r="B131" s="36"/>
      <c r="C131" s="38"/>
      <c r="D131" s="38"/>
      <c r="E131" s="38"/>
      <c r="F131" s="38"/>
      <c r="G131" s="1"/>
      <c r="H131" s="38"/>
      <c r="I131" s="39"/>
      <c r="J131" s="40"/>
      <c r="K131" s="40"/>
      <c r="L131" s="18"/>
      <c r="M131" s="40"/>
    </row>
    <row r="132" spans="1:14" ht="17.25" customHeight="1" x14ac:dyDescent="0.25">
      <c r="A132" s="43"/>
      <c r="B132" s="44"/>
      <c r="C132" s="45"/>
      <c r="D132" s="46"/>
      <c r="E132" s="46"/>
      <c r="F132" s="46"/>
      <c r="G132" s="44"/>
      <c r="H132" s="45"/>
      <c r="I132" s="45"/>
      <c r="J132" s="45"/>
      <c r="K132" s="45"/>
      <c r="L132" s="46"/>
      <c r="M132" s="47"/>
    </row>
    <row r="133" spans="1:14" ht="15" customHeight="1" x14ac:dyDescent="0.2">
      <c r="A133" s="234" t="s">
        <v>170</v>
      </c>
      <c r="B133" s="235"/>
      <c r="C133" s="235"/>
      <c r="D133" s="235"/>
      <c r="H133" s="236" t="s">
        <v>160</v>
      </c>
      <c r="J133" s="5"/>
      <c r="K133" s="5"/>
      <c r="L133" s="4"/>
    </row>
    <row r="134" spans="1:14" ht="12.75" customHeight="1" x14ac:dyDescent="0.2">
      <c r="A134" s="235"/>
      <c r="B134" s="235"/>
      <c r="C134" s="235"/>
      <c r="D134" s="235"/>
      <c r="H134" s="236"/>
      <c r="I134" s="23"/>
      <c r="J134" s="5"/>
      <c r="K134" s="25" t="s">
        <v>13</v>
      </c>
      <c r="L134" s="23" t="s">
        <v>171</v>
      </c>
      <c r="M134" s="5"/>
      <c r="N134" s="7"/>
    </row>
    <row r="135" spans="1:14" x14ac:dyDescent="0.2">
      <c r="B135" s="25"/>
      <c r="C135" s="23"/>
      <c r="H135" s="236"/>
      <c r="I135" s="23"/>
      <c r="J135" s="24"/>
      <c r="K135" s="25" t="s">
        <v>18</v>
      </c>
      <c r="L135" s="23" t="s">
        <v>172</v>
      </c>
      <c r="M135" s="24"/>
      <c r="N135" s="7"/>
    </row>
    <row r="136" spans="1:14" ht="12.75" customHeight="1" x14ac:dyDescent="0.2">
      <c r="B136" s="25"/>
      <c r="C136" s="23"/>
      <c r="D136" s="16" t="s">
        <v>26</v>
      </c>
      <c r="E136" s="237" t="s">
        <v>24</v>
      </c>
      <c r="F136" s="237"/>
      <c r="H136" s="236"/>
      <c r="I136" s="23"/>
      <c r="J136" s="24"/>
      <c r="K136" s="25" t="s">
        <v>14</v>
      </c>
      <c r="L136" s="23" t="s">
        <v>173</v>
      </c>
      <c r="M136" s="24"/>
      <c r="N136" s="7"/>
    </row>
    <row r="137" spans="1:14" ht="12.75" customHeight="1" x14ac:dyDescent="0.2">
      <c r="B137" s="25"/>
      <c r="C137" s="23"/>
      <c r="D137" s="16" t="s">
        <v>161</v>
      </c>
      <c r="E137" s="237"/>
      <c r="F137" s="237"/>
      <c r="H137" s="25"/>
      <c r="I137" s="23"/>
      <c r="J137" s="24"/>
      <c r="K137" s="25" t="s">
        <v>15</v>
      </c>
      <c r="L137" s="23" t="s">
        <v>175</v>
      </c>
      <c r="M137" s="24"/>
      <c r="N137" s="7"/>
    </row>
    <row r="138" spans="1:14" ht="12.75" customHeight="1" x14ac:dyDescent="0.2">
      <c r="A138" s="228" t="s">
        <v>27</v>
      </c>
      <c r="B138" s="25"/>
      <c r="C138" s="23"/>
      <c r="H138" s="25"/>
      <c r="I138" s="23"/>
      <c r="J138" s="24"/>
      <c r="K138" s="25" t="s">
        <v>16</v>
      </c>
      <c r="L138" s="23" t="s">
        <v>176</v>
      </c>
      <c r="M138" s="24"/>
      <c r="N138" s="7"/>
    </row>
    <row r="139" spans="1:14" ht="12.75" customHeight="1" x14ac:dyDescent="0.2">
      <c r="A139" s="229"/>
      <c r="B139" s="25"/>
      <c r="C139" s="23"/>
      <c r="H139" s="25"/>
      <c r="I139" s="23"/>
      <c r="J139" s="24"/>
      <c r="K139" s="25" t="s">
        <v>17</v>
      </c>
      <c r="L139" s="23" t="s">
        <v>177</v>
      </c>
      <c r="M139" s="24"/>
      <c r="N139" s="7"/>
    </row>
    <row r="140" spans="1:14" x14ac:dyDescent="0.2">
      <c r="A140" s="229"/>
      <c r="B140" s="25"/>
      <c r="C140" s="23"/>
      <c r="H140" s="25"/>
      <c r="I140" s="23"/>
      <c r="J140" s="24"/>
      <c r="K140" s="25" t="s">
        <v>19</v>
      </c>
      <c r="L140" s="23" t="s">
        <v>174</v>
      </c>
      <c r="M140" s="24"/>
      <c r="N140" s="7"/>
    </row>
    <row r="141" spans="1:14" x14ac:dyDescent="0.2">
      <c r="A141" s="229"/>
      <c r="B141" s="25"/>
      <c r="C141" s="23"/>
      <c r="D141" s="231" t="s">
        <v>10</v>
      </c>
      <c r="E141" s="232"/>
      <c r="F141" s="233"/>
      <c r="L141" s="4"/>
    </row>
    <row r="142" spans="1:14" ht="30" customHeight="1" x14ac:dyDescent="0.2">
      <c r="A142" s="230"/>
      <c r="B142" s="21" t="s">
        <v>0</v>
      </c>
      <c r="C142" s="1" t="s">
        <v>21</v>
      </c>
      <c r="D142" s="1" t="s">
        <v>23</v>
      </c>
      <c r="E142" s="6" t="s">
        <v>29</v>
      </c>
      <c r="F142" s="1" t="s">
        <v>22</v>
      </c>
      <c r="G142" s="1" t="s">
        <v>11</v>
      </c>
      <c r="H142" s="1" t="s">
        <v>2</v>
      </c>
      <c r="I142" s="8" t="s">
        <v>3</v>
      </c>
      <c r="J142" s="34" t="s">
        <v>12</v>
      </c>
      <c r="K142" s="34" t="s">
        <v>28</v>
      </c>
      <c r="L142" s="20" t="s">
        <v>20</v>
      </c>
      <c r="M142" s="35" t="s">
        <v>162</v>
      </c>
    </row>
    <row r="143" spans="1:14" ht="30" customHeight="1" x14ac:dyDescent="0.25">
      <c r="A143" s="36"/>
      <c r="B143" s="1"/>
      <c r="C143" s="38"/>
      <c r="D143" s="49"/>
      <c r="E143" s="49"/>
      <c r="F143" s="49"/>
      <c r="G143" s="1"/>
      <c r="H143" s="38"/>
      <c r="I143" s="39"/>
      <c r="J143" s="40"/>
      <c r="K143" s="40"/>
      <c r="L143" s="18"/>
      <c r="M143" s="41"/>
    </row>
    <row r="144" spans="1:14" ht="30" customHeight="1" x14ac:dyDescent="0.25">
      <c r="A144" s="36"/>
      <c r="B144" s="1"/>
      <c r="C144" s="38"/>
      <c r="D144" s="49"/>
      <c r="E144" s="49"/>
      <c r="F144" s="49"/>
      <c r="G144" s="1"/>
      <c r="H144" s="38"/>
      <c r="I144" s="39"/>
      <c r="J144" s="40"/>
      <c r="K144" s="40"/>
      <c r="L144" s="18"/>
      <c r="M144" s="41"/>
    </row>
    <row r="145" spans="1:14" ht="30" customHeight="1" x14ac:dyDescent="0.25">
      <c r="A145" s="36"/>
      <c r="B145" s="1"/>
      <c r="C145" s="38"/>
      <c r="D145" s="49"/>
      <c r="E145" s="49"/>
      <c r="F145" s="49"/>
      <c r="G145" s="1"/>
      <c r="H145" s="38"/>
      <c r="I145" s="39"/>
      <c r="J145" s="40"/>
      <c r="K145" s="40"/>
      <c r="L145" s="18"/>
      <c r="M145" s="41"/>
    </row>
    <row r="146" spans="1:14" ht="30" customHeight="1" x14ac:dyDescent="0.25">
      <c r="A146" s="36"/>
      <c r="B146" s="1"/>
      <c r="C146" s="38"/>
      <c r="D146" s="49"/>
      <c r="E146" s="49"/>
      <c r="F146" s="49"/>
      <c r="G146" s="1"/>
      <c r="H146" s="38"/>
      <c r="I146" s="39"/>
      <c r="J146" s="40"/>
      <c r="K146" s="40"/>
      <c r="L146" s="18"/>
      <c r="M146" s="41"/>
    </row>
    <row r="147" spans="1:14" ht="30" customHeight="1" x14ac:dyDescent="0.25">
      <c r="A147" s="36"/>
      <c r="B147" s="1"/>
      <c r="C147" s="38"/>
      <c r="D147" s="49"/>
      <c r="E147" s="49"/>
      <c r="F147" s="49"/>
      <c r="G147" s="1"/>
      <c r="H147" s="38"/>
      <c r="I147" s="39"/>
      <c r="J147" s="40"/>
      <c r="K147" s="40"/>
      <c r="L147" s="18"/>
      <c r="M147" s="41"/>
    </row>
    <row r="148" spans="1:14" ht="30" customHeight="1" x14ac:dyDescent="0.25">
      <c r="A148" s="36"/>
      <c r="B148" s="1"/>
      <c r="C148" s="38"/>
      <c r="D148" s="49"/>
      <c r="E148" s="49"/>
      <c r="F148" s="49"/>
      <c r="G148" s="1"/>
      <c r="H148" s="38"/>
      <c r="I148" s="39"/>
      <c r="J148" s="40"/>
      <c r="K148" s="40"/>
      <c r="L148" s="18"/>
      <c r="M148" s="41"/>
    </row>
    <row r="149" spans="1:14" ht="30" customHeight="1" x14ac:dyDescent="0.25">
      <c r="A149" s="36"/>
      <c r="B149" s="1"/>
      <c r="C149" s="38"/>
      <c r="D149" s="49"/>
      <c r="E149" s="49"/>
      <c r="F149" s="49"/>
      <c r="G149" s="1"/>
      <c r="H149" s="38"/>
      <c r="I149" s="39"/>
      <c r="J149" s="40"/>
      <c r="K149" s="40"/>
      <c r="L149" s="18"/>
      <c r="M149" s="41"/>
    </row>
    <row r="150" spans="1:14" ht="30" customHeight="1" x14ac:dyDescent="0.25">
      <c r="A150" s="36"/>
      <c r="B150" s="1"/>
      <c r="C150" s="38"/>
      <c r="D150" s="49"/>
      <c r="E150" s="49"/>
      <c r="F150" s="49"/>
      <c r="G150" s="1"/>
      <c r="H150" s="38"/>
      <c r="I150" s="39"/>
      <c r="J150" s="40"/>
      <c r="K150" s="40"/>
      <c r="L150" s="18"/>
      <c r="M150" s="41"/>
    </row>
    <row r="151" spans="1:14" ht="30" customHeight="1" x14ac:dyDescent="0.25">
      <c r="A151" s="36"/>
      <c r="B151" s="1"/>
      <c r="C151" s="38"/>
      <c r="D151" s="49"/>
      <c r="E151" s="49"/>
      <c r="F151" s="49"/>
      <c r="G151" s="1"/>
      <c r="H151" s="38"/>
      <c r="I151" s="39"/>
      <c r="J151" s="40"/>
      <c r="K151" s="40"/>
      <c r="L151" s="18"/>
      <c r="M151" s="41"/>
    </row>
    <row r="152" spans="1:14" s="37" customFormat="1" ht="30" customHeight="1" x14ac:dyDescent="0.25">
      <c r="A152" s="36"/>
      <c r="B152" s="1"/>
      <c r="C152" s="38"/>
      <c r="D152" s="49"/>
      <c r="E152" s="49"/>
      <c r="F152" s="49"/>
      <c r="G152" s="1"/>
      <c r="H152" s="38"/>
      <c r="I152" s="39"/>
      <c r="J152" s="40"/>
      <c r="K152" s="40"/>
      <c r="L152" s="18"/>
      <c r="M152" s="41"/>
    </row>
    <row r="153" spans="1:14" ht="30" customHeight="1" x14ac:dyDescent="0.25">
      <c r="A153" s="36"/>
      <c r="B153" s="1"/>
      <c r="C153" s="38"/>
      <c r="D153" s="49"/>
      <c r="E153" s="49"/>
      <c r="F153" s="49"/>
      <c r="G153" s="1"/>
      <c r="H153" s="38"/>
      <c r="I153" s="39"/>
      <c r="J153" s="40"/>
      <c r="K153" s="40"/>
      <c r="L153" s="18"/>
      <c r="M153" s="41"/>
    </row>
    <row r="154" spans="1:14" ht="15.75" customHeight="1" x14ac:dyDescent="0.25">
      <c r="A154" s="43"/>
      <c r="B154" s="44"/>
      <c r="C154" s="45"/>
      <c r="D154" s="46"/>
      <c r="E154" s="46"/>
      <c r="F154" s="46"/>
      <c r="G154" s="44"/>
      <c r="H154" s="45"/>
      <c r="I154" s="45"/>
      <c r="J154" s="45"/>
      <c r="K154" s="45"/>
      <c r="L154" s="46"/>
      <c r="M154" s="50"/>
    </row>
    <row r="155" spans="1:14" ht="25.5" customHeight="1" x14ac:dyDescent="0.2">
      <c r="A155" s="234" t="s">
        <v>170</v>
      </c>
      <c r="B155" s="235"/>
      <c r="C155" s="235"/>
      <c r="D155" s="235"/>
      <c r="H155" s="236" t="s">
        <v>160</v>
      </c>
      <c r="J155" s="5"/>
      <c r="K155" s="5"/>
      <c r="L155" s="4"/>
    </row>
    <row r="156" spans="1:14" ht="12.75" customHeight="1" x14ac:dyDescent="0.2">
      <c r="A156" s="235"/>
      <c r="B156" s="235"/>
      <c r="C156" s="235"/>
      <c r="D156" s="235"/>
      <c r="H156" s="236"/>
      <c r="I156" s="23"/>
      <c r="J156" s="5"/>
      <c r="K156" s="25" t="s">
        <v>13</v>
      </c>
      <c r="L156" s="23" t="s">
        <v>171</v>
      </c>
      <c r="M156" s="5"/>
      <c r="N156" s="7"/>
    </row>
    <row r="157" spans="1:14" x14ac:dyDescent="0.2">
      <c r="B157" s="25"/>
      <c r="C157" s="23"/>
      <c r="H157" s="236"/>
      <c r="I157" s="23"/>
      <c r="J157" s="24"/>
      <c r="K157" s="25" t="s">
        <v>18</v>
      </c>
      <c r="L157" s="23" t="s">
        <v>172</v>
      </c>
      <c r="M157" s="24"/>
      <c r="N157" s="7"/>
    </row>
    <row r="158" spans="1:14" ht="12.75" customHeight="1" x14ac:dyDescent="0.2">
      <c r="B158" s="25"/>
      <c r="C158" s="23"/>
      <c r="D158" s="16" t="s">
        <v>26</v>
      </c>
      <c r="E158" s="237" t="s">
        <v>24</v>
      </c>
      <c r="F158" s="237"/>
      <c r="H158" s="236"/>
      <c r="I158" s="23"/>
      <c r="J158" s="24"/>
      <c r="K158" s="25" t="s">
        <v>14</v>
      </c>
      <c r="L158" s="23" t="s">
        <v>173</v>
      </c>
      <c r="M158" s="24"/>
      <c r="N158" s="7"/>
    </row>
    <row r="159" spans="1:14" ht="12.75" customHeight="1" x14ac:dyDescent="0.2">
      <c r="B159" s="25"/>
      <c r="C159" s="23"/>
      <c r="D159" s="16" t="s">
        <v>161</v>
      </c>
      <c r="E159" s="237"/>
      <c r="F159" s="237"/>
      <c r="H159" s="25"/>
      <c r="I159" s="23"/>
      <c r="J159" s="24"/>
      <c r="K159" s="25" t="s">
        <v>15</v>
      </c>
      <c r="L159" s="23" t="s">
        <v>175</v>
      </c>
      <c r="M159" s="24"/>
      <c r="N159" s="7"/>
    </row>
    <row r="160" spans="1:14" ht="12.75" customHeight="1" x14ac:dyDescent="0.2">
      <c r="A160" s="228" t="s">
        <v>27</v>
      </c>
      <c r="B160" s="25"/>
      <c r="C160" s="23"/>
      <c r="H160" s="25"/>
      <c r="I160" s="23"/>
      <c r="J160" s="24"/>
      <c r="K160" s="25" t="s">
        <v>16</v>
      </c>
      <c r="L160" s="23" t="s">
        <v>176</v>
      </c>
      <c r="M160" s="24"/>
      <c r="N160" s="7"/>
    </row>
    <row r="161" spans="1:14" ht="12.75" customHeight="1" x14ac:dyDescent="0.2">
      <c r="A161" s="229"/>
      <c r="B161" s="25"/>
      <c r="C161" s="23"/>
      <c r="H161" s="25"/>
      <c r="I161" s="23"/>
      <c r="J161" s="24"/>
      <c r="K161" s="25" t="s">
        <v>17</v>
      </c>
      <c r="L161" s="23" t="s">
        <v>177</v>
      </c>
      <c r="M161" s="24"/>
      <c r="N161" s="7"/>
    </row>
    <row r="162" spans="1:14" x14ac:dyDescent="0.2">
      <c r="A162" s="229"/>
      <c r="B162" s="25"/>
      <c r="C162" s="23"/>
      <c r="H162" s="25"/>
      <c r="I162" s="23"/>
      <c r="J162" s="24"/>
      <c r="K162" s="25" t="s">
        <v>19</v>
      </c>
      <c r="L162" s="23" t="s">
        <v>174</v>
      </c>
      <c r="M162" s="24"/>
      <c r="N162" s="7"/>
    </row>
    <row r="163" spans="1:14" x14ac:dyDescent="0.2">
      <c r="A163" s="229"/>
      <c r="B163" s="25"/>
      <c r="C163" s="23"/>
      <c r="D163" s="231" t="s">
        <v>10</v>
      </c>
      <c r="E163" s="232"/>
      <c r="F163" s="233"/>
      <c r="L163" s="4"/>
    </row>
    <row r="164" spans="1:14" ht="30" customHeight="1" x14ac:dyDescent="0.2">
      <c r="A164" s="230"/>
      <c r="B164" s="21" t="s">
        <v>0</v>
      </c>
      <c r="C164" s="1" t="s">
        <v>21</v>
      </c>
      <c r="D164" s="1" t="s">
        <v>23</v>
      </c>
      <c r="E164" s="6" t="s">
        <v>29</v>
      </c>
      <c r="F164" s="1" t="s">
        <v>22</v>
      </c>
      <c r="G164" s="1" t="s">
        <v>11</v>
      </c>
      <c r="H164" s="1" t="s">
        <v>2</v>
      </c>
      <c r="I164" s="8" t="s">
        <v>3</v>
      </c>
      <c r="J164" s="34" t="s">
        <v>12</v>
      </c>
      <c r="K164" s="34" t="s">
        <v>28</v>
      </c>
      <c r="L164" s="20" t="s">
        <v>20</v>
      </c>
      <c r="M164" s="35" t="s">
        <v>162</v>
      </c>
    </row>
    <row r="165" spans="1:14" ht="30" customHeight="1" x14ac:dyDescent="0.25">
      <c r="A165" s="55"/>
      <c r="B165" s="11"/>
      <c r="C165" s="40"/>
      <c r="D165" s="18"/>
      <c r="E165" s="18"/>
      <c r="F165" s="18"/>
      <c r="G165" s="11"/>
      <c r="H165" s="40"/>
      <c r="I165" s="40"/>
      <c r="J165" s="40"/>
      <c r="K165" s="40"/>
      <c r="L165" s="18"/>
      <c r="M165" s="42"/>
    </row>
    <row r="166" spans="1:14" ht="30" customHeight="1" x14ac:dyDescent="0.25">
      <c r="A166" s="55"/>
      <c r="B166" s="11"/>
      <c r="C166" s="40"/>
      <c r="D166" s="18"/>
      <c r="E166" s="18"/>
      <c r="F166" s="18"/>
      <c r="G166" s="11"/>
      <c r="H166" s="40"/>
      <c r="I166" s="40"/>
      <c r="J166" s="40"/>
      <c r="K166" s="40"/>
      <c r="L166" s="18"/>
      <c r="M166" s="42"/>
    </row>
    <row r="167" spans="1:14" ht="30" customHeight="1" x14ac:dyDescent="0.25">
      <c r="A167" s="55"/>
      <c r="B167" s="11"/>
      <c r="C167" s="40"/>
      <c r="D167" s="18"/>
      <c r="E167" s="18"/>
      <c r="F167" s="18"/>
      <c r="G167" s="11"/>
      <c r="H167" s="40"/>
      <c r="I167" s="40"/>
      <c r="J167" s="40"/>
      <c r="K167" s="40"/>
      <c r="L167" s="18"/>
      <c r="M167" s="42"/>
    </row>
    <row r="168" spans="1:14" ht="30" customHeight="1" x14ac:dyDescent="0.25">
      <c r="A168" s="55"/>
      <c r="B168" s="11"/>
      <c r="C168" s="40"/>
      <c r="D168" s="18"/>
      <c r="E168" s="18"/>
      <c r="F168" s="18"/>
      <c r="G168" s="11"/>
      <c r="H168" s="40"/>
      <c r="I168" s="40"/>
      <c r="J168" s="40"/>
      <c r="K168" s="40"/>
      <c r="L168" s="18"/>
      <c r="M168" s="42"/>
    </row>
    <row r="169" spans="1:14" ht="30" customHeight="1" x14ac:dyDescent="0.25">
      <c r="A169" s="55"/>
      <c r="B169" s="11"/>
      <c r="C169" s="40"/>
      <c r="D169" s="18"/>
      <c r="E169" s="18"/>
      <c r="F169" s="18"/>
      <c r="G169" s="11"/>
      <c r="H169" s="40"/>
      <c r="I169" s="40"/>
      <c r="J169" s="40"/>
      <c r="K169" s="40"/>
      <c r="L169" s="18"/>
      <c r="M169" s="42"/>
    </row>
    <row r="170" spans="1:14" ht="30" customHeight="1" x14ac:dyDescent="0.25">
      <c r="A170" s="55"/>
      <c r="B170" s="11"/>
      <c r="C170" s="40"/>
      <c r="D170" s="18"/>
      <c r="E170" s="18"/>
      <c r="F170" s="18"/>
      <c r="G170" s="11"/>
      <c r="H170" s="40"/>
      <c r="I170" s="40"/>
      <c r="J170" s="40"/>
      <c r="K170" s="40"/>
      <c r="L170" s="18"/>
      <c r="M170" s="42"/>
    </row>
    <row r="171" spans="1:14" ht="30" customHeight="1" x14ac:dyDescent="0.25">
      <c r="A171" s="55"/>
      <c r="B171" s="11"/>
      <c r="C171" s="40"/>
      <c r="D171" s="18"/>
      <c r="E171" s="18"/>
      <c r="F171" s="18"/>
      <c r="G171" s="11"/>
      <c r="H171" s="40"/>
      <c r="I171" s="40"/>
      <c r="J171" s="40"/>
      <c r="K171" s="40"/>
      <c r="L171" s="18"/>
      <c r="M171" s="42"/>
    </row>
    <row r="172" spans="1:14" ht="30" customHeight="1" x14ac:dyDescent="0.25">
      <c r="A172" s="55"/>
      <c r="B172" s="11"/>
      <c r="C172" s="40"/>
      <c r="D172" s="18"/>
      <c r="E172" s="18"/>
      <c r="F172" s="18"/>
      <c r="G172" s="11"/>
      <c r="H172" s="40"/>
      <c r="I172" s="40"/>
      <c r="J172" s="40"/>
      <c r="K172" s="40"/>
      <c r="L172" s="18"/>
      <c r="M172" s="42"/>
    </row>
    <row r="173" spans="1:14" ht="30" customHeight="1" x14ac:dyDescent="0.25">
      <c r="A173" s="55"/>
      <c r="B173" s="11"/>
      <c r="C173" s="40"/>
      <c r="D173" s="18"/>
      <c r="E173" s="18"/>
      <c r="F173" s="18"/>
      <c r="G173" s="11"/>
      <c r="H173" s="40"/>
      <c r="I173" s="40"/>
      <c r="J173" s="40"/>
      <c r="K173" s="40"/>
      <c r="L173" s="18"/>
      <c r="M173" s="42"/>
    </row>
    <row r="174" spans="1:14" ht="30" customHeight="1" x14ac:dyDescent="0.25">
      <c r="A174" s="55"/>
      <c r="B174" s="11"/>
      <c r="C174" s="40"/>
      <c r="D174" s="18"/>
      <c r="E174" s="18"/>
      <c r="F174" s="18"/>
      <c r="G174" s="11"/>
      <c r="H174" s="40"/>
      <c r="I174" s="40"/>
      <c r="J174" s="40"/>
      <c r="K174" s="40"/>
      <c r="L174" s="18"/>
      <c r="M174" s="42"/>
    </row>
    <row r="175" spans="1:14" ht="30" customHeight="1" x14ac:dyDescent="0.25">
      <c r="A175" s="55"/>
      <c r="B175" s="11"/>
      <c r="C175" s="40"/>
      <c r="D175" s="18"/>
      <c r="E175" s="18"/>
      <c r="F175" s="18"/>
      <c r="G175" s="11"/>
      <c r="H175" s="40"/>
      <c r="I175" s="40"/>
      <c r="J175" s="40"/>
      <c r="K175" s="40"/>
      <c r="L175" s="18"/>
      <c r="M175" s="42"/>
    </row>
    <row r="176" spans="1:14" ht="12.75" customHeight="1" x14ac:dyDescent="0.25">
      <c r="A176" s="43"/>
      <c r="B176" s="44"/>
      <c r="C176" s="45"/>
      <c r="D176" s="46"/>
      <c r="E176" s="46"/>
      <c r="F176" s="46"/>
      <c r="G176" s="44"/>
      <c r="H176" s="45"/>
      <c r="I176" s="45"/>
      <c r="J176" s="45"/>
      <c r="K176" s="45"/>
      <c r="L176" s="46"/>
      <c r="M176" s="47"/>
    </row>
    <row r="177" spans="1:14" ht="15" customHeight="1" x14ac:dyDescent="0.2">
      <c r="A177" s="234" t="s">
        <v>170</v>
      </c>
      <c r="B177" s="235"/>
      <c r="C177" s="235"/>
      <c r="D177" s="235"/>
      <c r="H177" s="236" t="s">
        <v>160</v>
      </c>
      <c r="J177" s="5"/>
      <c r="K177" s="5"/>
      <c r="L177" s="4"/>
    </row>
    <row r="178" spans="1:14" ht="12.75" customHeight="1" x14ac:dyDescent="0.2">
      <c r="A178" s="235"/>
      <c r="B178" s="235"/>
      <c r="C178" s="235"/>
      <c r="D178" s="235"/>
      <c r="H178" s="236"/>
      <c r="I178" s="23"/>
      <c r="J178" s="5"/>
      <c r="K178" s="25" t="s">
        <v>13</v>
      </c>
      <c r="L178" s="23" t="s">
        <v>171</v>
      </c>
      <c r="M178" s="5"/>
      <c r="N178" s="7"/>
    </row>
    <row r="179" spans="1:14" x14ac:dyDescent="0.2">
      <c r="B179" s="25"/>
      <c r="C179" s="23"/>
      <c r="H179" s="236"/>
      <c r="I179" s="23"/>
      <c r="J179" s="24"/>
      <c r="K179" s="25" t="s">
        <v>18</v>
      </c>
      <c r="L179" s="23" t="s">
        <v>172</v>
      </c>
      <c r="M179" s="24"/>
      <c r="N179" s="7"/>
    </row>
    <row r="180" spans="1:14" ht="12.75" customHeight="1" x14ac:dyDescent="0.2">
      <c r="B180" s="25"/>
      <c r="C180" s="23"/>
      <c r="D180" s="16" t="s">
        <v>26</v>
      </c>
      <c r="E180" s="237" t="s">
        <v>24</v>
      </c>
      <c r="F180" s="237"/>
      <c r="H180" s="236"/>
      <c r="I180" s="23"/>
      <c r="J180" s="24"/>
      <c r="K180" s="25" t="s">
        <v>14</v>
      </c>
      <c r="L180" s="23" t="s">
        <v>173</v>
      </c>
      <c r="M180" s="24"/>
      <c r="N180" s="7"/>
    </row>
    <row r="181" spans="1:14" ht="12.75" customHeight="1" x14ac:dyDescent="0.2">
      <c r="B181" s="25"/>
      <c r="C181" s="23"/>
      <c r="D181" s="16" t="s">
        <v>161</v>
      </c>
      <c r="E181" s="237"/>
      <c r="F181" s="237"/>
      <c r="H181" s="25"/>
      <c r="I181" s="23"/>
      <c r="J181" s="24"/>
      <c r="K181" s="25" t="s">
        <v>15</v>
      </c>
      <c r="L181" s="23" t="s">
        <v>175</v>
      </c>
      <c r="M181" s="24"/>
      <c r="N181" s="7"/>
    </row>
    <row r="182" spans="1:14" ht="12.75" customHeight="1" x14ac:dyDescent="0.2">
      <c r="A182" s="228" t="s">
        <v>27</v>
      </c>
      <c r="B182" s="25"/>
      <c r="C182" s="23"/>
      <c r="H182" s="25"/>
      <c r="I182" s="23"/>
      <c r="J182" s="24"/>
      <c r="K182" s="25" t="s">
        <v>16</v>
      </c>
      <c r="L182" s="23" t="s">
        <v>176</v>
      </c>
      <c r="M182" s="24"/>
      <c r="N182" s="7"/>
    </row>
    <row r="183" spans="1:14" ht="12.75" customHeight="1" x14ac:dyDescent="0.2">
      <c r="A183" s="229"/>
      <c r="B183" s="25"/>
      <c r="C183" s="23"/>
      <c r="H183" s="25"/>
      <c r="I183" s="23"/>
      <c r="J183" s="24"/>
      <c r="K183" s="25" t="s">
        <v>17</v>
      </c>
      <c r="L183" s="23" t="s">
        <v>177</v>
      </c>
      <c r="M183" s="24"/>
      <c r="N183" s="7"/>
    </row>
    <row r="184" spans="1:14" x14ac:dyDescent="0.2">
      <c r="A184" s="229"/>
      <c r="B184" s="25"/>
      <c r="C184" s="23"/>
      <c r="H184" s="25"/>
      <c r="I184" s="23"/>
      <c r="J184" s="24"/>
      <c r="K184" s="25" t="s">
        <v>19</v>
      </c>
      <c r="L184" s="23" t="s">
        <v>174</v>
      </c>
      <c r="M184" s="24"/>
      <c r="N184" s="7"/>
    </row>
    <row r="185" spans="1:14" x14ac:dyDescent="0.2">
      <c r="A185" s="229"/>
      <c r="B185" s="25"/>
      <c r="C185" s="23"/>
      <c r="D185" s="231" t="s">
        <v>10</v>
      </c>
      <c r="E185" s="232"/>
      <c r="F185" s="233"/>
      <c r="L185" s="4"/>
    </row>
    <row r="186" spans="1:14" ht="24" customHeight="1" x14ac:dyDescent="0.2">
      <c r="A186" s="230"/>
      <c r="B186" s="21" t="s">
        <v>0</v>
      </c>
      <c r="C186" s="1" t="s">
        <v>21</v>
      </c>
      <c r="D186" s="1" t="s">
        <v>23</v>
      </c>
      <c r="E186" s="6" t="s">
        <v>29</v>
      </c>
      <c r="F186" s="1" t="s">
        <v>22</v>
      </c>
      <c r="G186" s="1" t="s">
        <v>11</v>
      </c>
      <c r="H186" s="1" t="s">
        <v>2</v>
      </c>
      <c r="I186" s="8" t="s">
        <v>3</v>
      </c>
      <c r="J186" s="34" t="s">
        <v>12</v>
      </c>
      <c r="K186" s="34" t="s">
        <v>28</v>
      </c>
      <c r="L186" s="20" t="s">
        <v>20</v>
      </c>
      <c r="M186" s="35" t="s">
        <v>162</v>
      </c>
    </row>
    <row r="187" spans="1:14" ht="30" customHeight="1" x14ac:dyDescent="0.25">
      <c r="A187" s="55"/>
      <c r="B187" s="11"/>
      <c r="C187" s="40"/>
      <c r="D187" s="40"/>
      <c r="E187" s="40"/>
      <c r="F187" s="40"/>
      <c r="G187" s="11"/>
      <c r="H187" s="40"/>
      <c r="I187" s="40"/>
      <c r="J187" s="40"/>
      <c r="K187" s="40"/>
      <c r="L187" s="18"/>
      <c r="M187" s="40"/>
    </row>
    <row r="188" spans="1:14" ht="30" customHeight="1" x14ac:dyDescent="0.25">
      <c r="A188" s="55"/>
      <c r="B188" s="11"/>
      <c r="C188" s="40"/>
      <c r="D188" s="18"/>
      <c r="E188" s="18"/>
      <c r="F188" s="18"/>
      <c r="G188" s="11"/>
      <c r="H188" s="40"/>
      <c r="I188" s="40"/>
      <c r="J188" s="40"/>
      <c r="K188" s="40"/>
      <c r="L188" s="18"/>
      <c r="M188" s="41"/>
    </row>
    <row r="189" spans="1:14" ht="30" customHeight="1" x14ac:dyDescent="0.25">
      <c r="A189" s="55"/>
      <c r="B189" s="11"/>
      <c r="C189" s="40"/>
      <c r="D189" s="18"/>
      <c r="E189" s="18"/>
      <c r="F189" s="18"/>
      <c r="G189" s="11"/>
      <c r="H189" s="40"/>
      <c r="I189" s="40"/>
      <c r="J189" s="40"/>
      <c r="K189" s="40"/>
      <c r="L189" s="18"/>
      <c r="M189" s="41"/>
    </row>
    <row r="190" spans="1:14" ht="30" customHeight="1" x14ac:dyDescent="0.25">
      <c r="A190" s="55"/>
      <c r="B190" s="11"/>
      <c r="C190" s="40"/>
      <c r="D190" s="18"/>
      <c r="E190" s="18"/>
      <c r="F190" s="18"/>
      <c r="G190" s="11"/>
      <c r="H190" s="40"/>
      <c r="I190" s="40"/>
      <c r="J190" s="40"/>
      <c r="K190" s="40"/>
      <c r="L190" s="18"/>
      <c r="M190" s="41"/>
    </row>
    <row r="191" spans="1:14" ht="30" customHeight="1" x14ac:dyDescent="0.25">
      <c r="A191" s="55"/>
      <c r="B191" s="11"/>
      <c r="C191" s="40"/>
      <c r="D191" s="40"/>
      <c r="E191" s="40"/>
      <c r="F191" s="40"/>
      <c r="G191" s="11"/>
      <c r="H191" s="40"/>
      <c r="I191" s="40"/>
      <c r="J191" s="40"/>
      <c r="K191" s="40"/>
      <c r="L191" s="18"/>
      <c r="M191" s="40"/>
    </row>
    <row r="192" spans="1:14" ht="30" customHeight="1" x14ac:dyDescent="0.25">
      <c r="A192" s="55"/>
      <c r="B192" s="11"/>
      <c r="C192" s="40"/>
      <c r="D192" s="18"/>
      <c r="E192" s="18"/>
      <c r="F192" s="18"/>
      <c r="G192" s="11"/>
      <c r="H192" s="40"/>
      <c r="I192" s="40"/>
      <c r="J192" s="40"/>
      <c r="K192" s="40"/>
      <c r="L192" s="18"/>
      <c r="M192" s="41"/>
    </row>
    <row r="193" spans="1:14" ht="30" customHeight="1" x14ac:dyDescent="0.25">
      <c r="A193" s="55"/>
      <c r="B193" s="11"/>
      <c r="C193" s="40"/>
      <c r="D193" s="18"/>
      <c r="E193" s="18"/>
      <c r="F193" s="18"/>
      <c r="G193" s="11"/>
      <c r="H193" s="40"/>
      <c r="I193" s="40"/>
      <c r="J193" s="40"/>
      <c r="K193" s="40"/>
      <c r="L193" s="18"/>
      <c r="M193" s="42"/>
    </row>
    <row r="194" spans="1:14" ht="30" customHeight="1" x14ac:dyDescent="0.25">
      <c r="A194" s="55"/>
      <c r="B194" s="11"/>
      <c r="C194" s="40"/>
      <c r="D194" s="40"/>
      <c r="E194" s="40"/>
      <c r="F194" s="40"/>
      <c r="G194" s="11"/>
      <c r="H194" s="40"/>
      <c r="I194" s="40"/>
      <c r="J194" s="40"/>
      <c r="K194" s="40"/>
      <c r="L194" s="18"/>
      <c r="M194" s="40"/>
    </row>
    <row r="195" spans="1:14" ht="30" customHeight="1" x14ac:dyDescent="0.25">
      <c r="A195" s="55"/>
      <c r="B195" s="11"/>
      <c r="C195" s="40"/>
      <c r="D195" s="40"/>
      <c r="E195" s="18"/>
      <c r="F195" s="18"/>
      <c r="G195" s="11"/>
      <c r="H195" s="40"/>
      <c r="I195" s="40"/>
      <c r="J195" s="40"/>
      <c r="K195" s="40"/>
      <c r="L195" s="18"/>
      <c r="M195" s="42"/>
    </row>
    <row r="196" spans="1:14" ht="30" customHeight="1" x14ac:dyDescent="0.25">
      <c r="A196" s="55"/>
      <c r="B196" s="11"/>
      <c r="C196" s="40"/>
      <c r="D196" s="40"/>
      <c r="E196" s="40"/>
      <c r="F196" s="40"/>
      <c r="G196" s="11"/>
      <c r="H196" s="40"/>
      <c r="I196" s="40"/>
      <c r="J196" s="40"/>
      <c r="K196" s="40"/>
      <c r="L196" s="18"/>
      <c r="M196" s="40"/>
    </row>
    <row r="197" spans="1:14" ht="30" customHeight="1" x14ac:dyDescent="0.25">
      <c r="A197" s="55"/>
      <c r="B197" s="11"/>
      <c r="C197" s="40"/>
      <c r="D197" s="18"/>
      <c r="E197" s="18"/>
      <c r="F197" s="18"/>
      <c r="G197" s="11"/>
      <c r="H197" s="40"/>
      <c r="I197" s="40"/>
      <c r="J197" s="40"/>
      <c r="K197" s="40"/>
      <c r="L197" s="18"/>
      <c r="M197" s="42"/>
    </row>
    <row r="198" spans="1:14" ht="21" customHeight="1" x14ac:dyDescent="0.25">
      <c r="A198" s="43"/>
      <c r="B198" s="44"/>
      <c r="C198" s="45"/>
      <c r="D198" s="46"/>
      <c r="E198" s="46"/>
      <c r="F198" s="46"/>
      <c r="G198" s="44"/>
      <c r="H198" s="45"/>
      <c r="I198" s="45"/>
      <c r="J198" s="45"/>
      <c r="K198" s="45"/>
      <c r="L198" s="46"/>
      <c r="M198" s="50"/>
    </row>
    <row r="199" spans="1:14" ht="15" customHeight="1" x14ac:dyDescent="0.2">
      <c r="A199" s="234" t="s">
        <v>170</v>
      </c>
      <c r="B199" s="235"/>
      <c r="C199" s="235"/>
      <c r="D199" s="235"/>
      <c r="H199" s="236" t="s">
        <v>160</v>
      </c>
      <c r="J199" s="5"/>
      <c r="K199" s="5"/>
      <c r="L199" s="4"/>
    </row>
    <row r="200" spans="1:14" ht="12.75" customHeight="1" x14ac:dyDescent="0.2">
      <c r="A200" s="235"/>
      <c r="B200" s="235"/>
      <c r="C200" s="235"/>
      <c r="D200" s="235"/>
      <c r="H200" s="236"/>
      <c r="I200" s="23"/>
      <c r="J200" s="5"/>
      <c r="K200" s="25" t="s">
        <v>13</v>
      </c>
      <c r="L200" s="23" t="s">
        <v>171</v>
      </c>
      <c r="M200" s="5"/>
      <c r="N200" s="7"/>
    </row>
    <row r="201" spans="1:14" x14ac:dyDescent="0.2">
      <c r="B201" s="25"/>
      <c r="C201" s="23"/>
      <c r="H201" s="236"/>
      <c r="I201" s="23"/>
      <c r="J201" s="24"/>
      <c r="K201" s="25" t="s">
        <v>18</v>
      </c>
      <c r="L201" s="23" t="s">
        <v>172</v>
      </c>
      <c r="M201" s="24"/>
      <c r="N201" s="7"/>
    </row>
    <row r="202" spans="1:14" ht="12.75" customHeight="1" x14ac:dyDescent="0.2">
      <c r="B202" s="25"/>
      <c r="C202" s="23"/>
      <c r="D202" s="16" t="s">
        <v>26</v>
      </c>
      <c r="E202" s="237" t="s">
        <v>24</v>
      </c>
      <c r="F202" s="237"/>
      <c r="H202" s="236"/>
      <c r="I202" s="23"/>
      <c r="J202" s="24"/>
      <c r="K202" s="25" t="s">
        <v>14</v>
      </c>
      <c r="L202" s="23" t="s">
        <v>173</v>
      </c>
      <c r="M202" s="24"/>
      <c r="N202" s="7"/>
    </row>
    <row r="203" spans="1:14" ht="12.75" customHeight="1" x14ac:dyDescent="0.2">
      <c r="B203" s="25"/>
      <c r="C203" s="23"/>
      <c r="D203" s="16" t="s">
        <v>161</v>
      </c>
      <c r="E203" s="237"/>
      <c r="F203" s="237"/>
      <c r="H203" s="25"/>
      <c r="I203" s="23"/>
      <c r="J203" s="24"/>
      <c r="K203" s="25" t="s">
        <v>15</v>
      </c>
      <c r="L203" s="23" t="s">
        <v>175</v>
      </c>
      <c r="M203" s="24"/>
      <c r="N203" s="7"/>
    </row>
    <row r="204" spans="1:14" ht="12.75" customHeight="1" x14ac:dyDescent="0.2">
      <c r="A204" s="228" t="s">
        <v>27</v>
      </c>
      <c r="B204" s="25"/>
      <c r="C204" s="23"/>
      <c r="H204" s="25"/>
      <c r="I204" s="23"/>
      <c r="J204" s="24"/>
      <c r="K204" s="25" t="s">
        <v>16</v>
      </c>
      <c r="L204" s="23" t="s">
        <v>176</v>
      </c>
      <c r="M204" s="24"/>
      <c r="N204" s="7"/>
    </row>
    <row r="205" spans="1:14" ht="12.75" customHeight="1" x14ac:dyDescent="0.2">
      <c r="A205" s="229"/>
      <c r="B205" s="25"/>
      <c r="C205" s="23"/>
      <c r="H205" s="25"/>
      <c r="I205" s="23"/>
      <c r="J205" s="24"/>
      <c r="K205" s="25" t="s">
        <v>17</v>
      </c>
      <c r="L205" s="23" t="s">
        <v>177</v>
      </c>
      <c r="M205" s="24"/>
      <c r="N205" s="7"/>
    </row>
    <row r="206" spans="1:14" x14ac:dyDescent="0.2">
      <c r="A206" s="229"/>
      <c r="B206" s="25"/>
      <c r="C206" s="23"/>
      <c r="H206" s="25"/>
      <c r="I206" s="23"/>
      <c r="J206" s="24"/>
      <c r="K206" s="25" t="s">
        <v>19</v>
      </c>
      <c r="L206" s="23" t="s">
        <v>174</v>
      </c>
      <c r="M206" s="24"/>
      <c r="N206" s="7"/>
    </row>
    <row r="207" spans="1:14" x14ac:dyDescent="0.2">
      <c r="A207" s="229"/>
      <c r="B207" s="25"/>
      <c r="C207" s="23"/>
      <c r="D207" s="231" t="s">
        <v>10</v>
      </c>
      <c r="E207" s="232"/>
      <c r="F207" s="233"/>
      <c r="L207" s="4"/>
    </row>
    <row r="208" spans="1:14" ht="24" customHeight="1" x14ac:dyDescent="0.2">
      <c r="A208" s="230"/>
      <c r="B208" s="21" t="s">
        <v>0</v>
      </c>
      <c r="C208" s="1" t="s">
        <v>21</v>
      </c>
      <c r="D208" s="1" t="s">
        <v>23</v>
      </c>
      <c r="E208" s="6" t="s">
        <v>29</v>
      </c>
      <c r="F208" s="1" t="s">
        <v>22</v>
      </c>
      <c r="G208" s="1" t="s">
        <v>11</v>
      </c>
      <c r="H208" s="1" t="s">
        <v>2</v>
      </c>
      <c r="I208" s="8" t="s">
        <v>3</v>
      </c>
      <c r="J208" s="34" t="s">
        <v>12</v>
      </c>
      <c r="K208" s="34" t="s">
        <v>28</v>
      </c>
      <c r="L208" s="20" t="s">
        <v>20</v>
      </c>
      <c r="M208" s="35" t="s">
        <v>162</v>
      </c>
    </row>
    <row r="209" spans="1:14" ht="30" customHeight="1" x14ac:dyDescent="0.25">
      <c r="A209" s="56"/>
      <c r="B209" s="57"/>
      <c r="C209" s="58"/>
      <c r="D209" s="59"/>
      <c r="E209" s="58"/>
      <c r="F209" s="58"/>
      <c r="G209" s="57"/>
      <c r="H209" s="58"/>
      <c r="I209" s="60"/>
      <c r="J209" s="59"/>
      <c r="K209" s="59"/>
      <c r="L209" s="59"/>
      <c r="M209" s="61"/>
    </row>
    <row r="210" spans="1:14" ht="30" customHeight="1" x14ac:dyDescent="0.25">
      <c r="A210" s="36"/>
      <c r="B210" s="1"/>
      <c r="C210" s="2"/>
      <c r="D210" s="12"/>
      <c r="E210" s="12"/>
      <c r="F210" s="12"/>
      <c r="G210" s="1"/>
      <c r="H210" s="2"/>
      <c r="I210" s="9"/>
      <c r="J210" s="10"/>
      <c r="K210" s="10"/>
      <c r="L210" s="19"/>
      <c r="M210" s="62"/>
    </row>
    <row r="211" spans="1:14" ht="30" customHeight="1" x14ac:dyDescent="0.25">
      <c r="A211" s="56"/>
      <c r="B211" s="57"/>
      <c r="C211" s="58"/>
      <c r="D211" s="59"/>
      <c r="E211" s="58"/>
      <c r="F211" s="58"/>
      <c r="G211" s="57"/>
      <c r="H211" s="58"/>
      <c r="I211" s="60"/>
      <c r="J211" s="59"/>
      <c r="K211" s="59"/>
      <c r="L211" s="59"/>
      <c r="M211" s="61"/>
    </row>
    <row r="212" spans="1:14" ht="30" customHeight="1" x14ac:dyDescent="0.25">
      <c r="A212" s="56"/>
      <c r="B212" s="57"/>
      <c r="C212" s="58"/>
      <c r="D212" s="59"/>
      <c r="E212" s="58"/>
      <c r="F212" s="58"/>
      <c r="G212" s="57"/>
      <c r="H212" s="58"/>
      <c r="I212" s="60"/>
      <c r="J212" s="59"/>
      <c r="K212" s="59"/>
      <c r="L212" s="59"/>
      <c r="M212" s="61"/>
    </row>
    <row r="213" spans="1:14" ht="30" customHeight="1" x14ac:dyDescent="0.25">
      <c r="A213" s="36"/>
      <c r="B213" s="1"/>
      <c r="C213" s="2"/>
      <c r="D213" s="12"/>
      <c r="E213" s="12"/>
      <c r="F213" s="12"/>
      <c r="G213" s="1"/>
      <c r="H213" s="2"/>
      <c r="I213" s="9"/>
      <c r="J213" s="10"/>
      <c r="K213" s="10"/>
      <c r="L213" s="19"/>
      <c r="M213" s="62"/>
    </row>
    <row r="214" spans="1:14" ht="30" customHeight="1" x14ac:dyDescent="0.25">
      <c r="A214" s="36"/>
      <c r="B214" s="1"/>
      <c r="C214" s="2"/>
      <c r="D214" s="12"/>
      <c r="E214" s="12"/>
      <c r="F214" s="12"/>
      <c r="G214" s="1"/>
      <c r="H214" s="2"/>
      <c r="I214" s="9"/>
      <c r="J214" s="10"/>
      <c r="K214" s="10"/>
      <c r="L214" s="19"/>
      <c r="M214" s="62"/>
    </row>
    <row r="215" spans="1:14" ht="30" customHeight="1" x14ac:dyDescent="0.25">
      <c r="A215" s="36"/>
      <c r="B215" s="1"/>
      <c r="C215" s="3"/>
      <c r="D215" s="12"/>
      <c r="E215" s="12"/>
      <c r="F215" s="12"/>
      <c r="G215" s="1"/>
      <c r="H215" s="2"/>
      <c r="I215" s="9"/>
      <c r="J215" s="10"/>
      <c r="K215" s="10"/>
      <c r="L215" s="19"/>
      <c r="M215" s="62"/>
    </row>
    <row r="216" spans="1:14" ht="30" customHeight="1" x14ac:dyDescent="0.25">
      <c r="A216" s="36"/>
      <c r="B216" s="1"/>
      <c r="C216" s="3"/>
      <c r="D216" s="12"/>
      <c r="E216" s="12"/>
      <c r="F216" s="12"/>
      <c r="G216" s="1"/>
      <c r="H216" s="2"/>
      <c r="I216" s="9"/>
      <c r="J216" s="10"/>
      <c r="K216" s="10"/>
      <c r="L216" s="19"/>
      <c r="M216" s="62"/>
    </row>
    <row r="217" spans="1:14" ht="30" customHeight="1" x14ac:dyDescent="0.25">
      <c r="A217" s="36"/>
      <c r="B217" s="1"/>
      <c r="C217" s="3"/>
      <c r="D217" s="12"/>
      <c r="E217" s="12"/>
      <c r="F217" s="12"/>
      <c r="G217" s="1"/>
      <c r="H217" s="2"/>
      <c r="I217" s="9"/>
      <c r="J217" s="10"/>
      <c r="K217" s="10"/>
      <c r="L217" s="19"/>
      <c r="M217" s="62"/>
    </row>
    <row r="218" spans="1:14" ht="30" customHeight="1" x14ac:dyDescent="0.25">
      <c r="A218" s="36"/>
      <c r="B218" s="1"/>
      <c r="C218" s="3"/>
      <c r="D218" s="12"/>
      <c r="E218" s="12"/>
      <c r="F218" s="12"/>
      <c r="G218" s="1"/>
      <c r="H218" s="2"/>
      <c r="I218" s="9"/>
      <c r="J218" s="10"/>
      <c r="K218" s="10"/>
      <c r="L218" s="19"/>
      <c r="M218" s="62"/>
    </row>
    <row r="219" spans="1:14" ht="30" customHeight="1" x14ac:dyDescent="0.25">
      <c r="A219" s="36"/>
      <c r="B219" s="1"/>
      <c r="C219" s="3"/>
      <c r="D219" s="12"/>
      <c r="E219" s="12"/>
      <c r="F219" s="12"/>
      <c r="G219" s="1"/>
      <c r="H219" s="2"/>
      <c r="I219" s="9"/>
      <c r="J219" s="10"/>
      <c r="K219" s="10"/>
      <c r="L219" s="19"/>
      <c r="M219" s="62"/>
    </row>
    <row r="220" spans="1:14" ht="18" customHeight="1" x14ac:dyDescent="0.25">
      <c r="A220" s="43"/>
      <c r="B220" s="44"/>
      <c r="C220" s="63"/>
      <c r="D220" s="64"/>
      <c r="E220" s="64"/>
      <c r="F220" s="64"/>
      <c r="G220" s="44"/>
      <c r="H220" s="65"/>
      <c r="I220" s="65"/>
      <c r="J220" s="65"/>
      <c r="K220" s="65"/>
      <c r="L220" s="66"/>
      <c r="M220" s="67"/>
    </row>
    <row r="221" spans="1:14" ht="15" customHeight="1" x14ac:dyDescent="0.2">
      <c r="A221" s="234" t="s">
        <v>170</v>
      </c>
      <c r="B221" s="235"/>
      <c r="C221" s="235"/>
      <c r="D221" s="235"/>
      <c r="H221" s="236" t="s">
        <v>160</v>
      </c>
      <c r="J221" s="5"/>
      <c r="K221" s="5"/>
      <c r="L221" s="4"/>
    </row>
    <row r="222" spans="1:14" ht="12.75" customHeight="1" x14ac:dyDescent="0.2">
      <c r="A222" s="235"/>
      <c r="B222" s="235"/>
      <c r="C222" s="235"/>
      <c r="D222" s="235"/>
      <c r="H222" s="236"/>
      <c r="I222" s="23"/>
      <c r="J222" s="5"/>
      <c r="K222" s="25" t="s">
        <v>13</v>
      </c>
      <c r="L222" s="23" t="s">
        <v>171</v>
      </c>
      <c r="M222" s="5"/>
      <c r="N222" s="7"/>
    </row>
    <row r="223" spans="1:14" x14ac:dyDescent="0.2">
      <c r="B223" s="25"/>
      <c r="C223" s="23"/>
      <c r="H223" s="236"/>
      <c r="I223" s="23"/>
      <c r="J223" s="24"/>
      <c r="K223" s="25" t="s">
        <v>18</v>
      </c>
      <c r="L223" s="23" t="s">
        <v>172</v>
      </c>
      <c r="M223" s="24"/>
      <c r="N223" s="7"/>
    </row>
    <row r="224" spans="1:14" ht="12.75" customHeight="1" x14ac:dyDescent="0.2">
      <c r="B224" s="25"/>
      <c r="C224" s="23"/>
      <c r="D224" s="16" t="s">
        <v>26</v>
      </c>
      <c r="E224" s="237" t="s">
        <v>24</v>
      </c>
      <c r="F224" s="237"/>
      <c r="H224" s="236"/>
      <c r="I224" s="23"/>
      <c r="J224" s="24"/>
      <c r="K224" s="25" t="s">
        <v>14</v>
      </c>
      <c r="L224" s="23" t="s">
        <v>173</v>
      </c>
      <c r="M224" s="24"/>
      <c r="N224" s="7"/>
    </row>
    <row r="225" spans="1:14" ht="12.75" customHeight="1" x14ac:dyDescent="0.2">
      <c r="B225" s="25"/>
      <c r="C225" s="23"/>
      <c r="D225" s="16" t="s">
        <v>161</v>
      </c>
      <c r="E225" s="237"/>
      <c r="F225" s="237"/>
      <c r="H225" s="25"/>
      <c r="I225" s="23"/>
      <c r="J225" s="24"/>
      <c r="K225" s="25" t="s">
        <v>15</v>
      </c>
      <c r="L225" s="23" t="s">
        <v>175</v>
      </c>
      <c r="M225" s="24"/>
      <c r="N225" s="7"/>
    </row>
    <row r="226" spans="1:14" ht="12.75" customHeight="1" x14ac:dyDescent="0.2">
      <c r="A226" s="228" t="s">
        <v>27</v>
      </c>
      <c r="B226" s="25"/>
      <c r="C226" s="23"/>
      <c r="H226" s="25"/>
      <c r="I226" s="23"/>
      <c r="J226" s="24"/>
      <c r="K226" s="25" t="s">
        <v>16</v>
      </c>
      <c r="L226" s="23" t="s">
        <v>176</v>
      </c>
      <c r="M226" s="24"/>
      <c r="N226" s="7"/>
    </row>
    <row r="227" spans="1:14" ht="12.75" customHeight="1" x14ac:dyDescent="0.2">
      <c r="A227" s="229"/>
      <c r="B227" s="25"/>
      <c r="C227" s="23"/>
      <c r="H227" s="25"/>
      <c r="I227" s="23"/>
      <c r="J227" s="24"/>
      <c r="K227" s="25" t="s">
        <v>17</v>
      </c>
      <c r="L227" s="23" t="s">
        <v>177</v>
      </c>
      <c r="M227" s="24"/>
      <c r="N227" s="7"/>
    </row>
    <row r="228" spans="1:14" x14ac:dyDescent="0.2">
      <c r="A228" s="229"/>
      <c r="B228" s="25"/>
      <c r="C228" s="23"/>
      <c r="H228" s="25"/>
      <c r="I228" s="23"/>
      <c r="J228" s="24"/>
      <c r="K228" s="25" t="s">
        <v>19</v>
      </c>
      <c r="L228" s="23" t="s">
        <v>174</v>
      </c>
      <c r="M228" s="24"/>
      <c r="N228" s="7"/>
    </row>
    <row r="229" spans="1:14" x14ac:dyDescent="0.2">
      <c r="A229" s="229"/>
      <c r="B229" s="25"/>
      <c r="C229" s="23"/>
      <c r="D229" s="231" t="s">
        <v>10</v>
      </c>
      <c r="E229" s="232"/>
      <c r="F229" s="233"/>
      <c r="L229" s="4"/>
    </row>
    <row r="230" spans="1:14" ht="24" customHeight="1" x14ac:dyDescent="0.2">
      <c r="A230" s="230"/>
      <c r="B230" s="21" t="s">
        <v>0</v>
      </c>
      <c r="C230" s="1" t="s">
        <v>21</v>
      </c>
      <c r="D230" s="1" t="s">
        <v>23</v>
      </c>
      <c r="E230" s="6" t="s">
        <v>29</v>
      </c>
      <c r="F230" s="1" t="s">
        <v>22</v>
      </c>
      <c r="G230" s="1" t="s">
        <v>11</v>
      </c>
      <c r="H230" s="1" t="s">
        <v>2</v>
      </c>
      <c r="I230" s="8" t="s">
        <v>3</v>
      </c>
      <c r="J230" s="34" t="s">
        <v>12</v>
      </c>
      <c r="K230" s="34" t="s">
        <v>28</v>
      </c>
      <c r="L230" s="20" t="s">
        <v>20</v>
      </c>
      <c r="M230" s="35" t="s">
        <v>162</v>
      </c>
    </row>
    <row r="231" spans="1:14" ht="30" customHeight="1" x14ac:dyDescent="0.25">
      <c r="A231" s="36"/>
      <c r="B231" s="1"/>
      <c r="C231" s="3"/>
      <c r="D231" s="12"/>
      <c r="E231" s="12"/>
      <c r="F231" s="12"/>
      <c r="G231" s="1"/>
      <c r="H231" s="2"/>
      <c r="I231" s="9"/>
      <c r="J231" s="10"/>
      <c r="K231" s="10"/>
      <c r="L231" s="19"/>
      <c r="M231" s="62"/>
    </row>
    <row r="232" spans="1:14" ht="30" customHeight="1" x14ac:dyDescent="0.25">
      <c r="A232" s="36"/>
      <c r="B232" s="1"/>
      <c r="C232" s="3"/>
      <c r="D232" s="12"/>
      <c r="E232" s="12"/>
      <c r="F232" s="12"/>
      <c r="G232" s="1"/>
      <c r="H232" s="2"/>
      <c r="I232" s="9"/>
      <c r="J232" s="10"/>
      <c r="K232" s="10"/>
      <c r="L232" s="19"/>
      <c r="M232" s="62"/>
    </row>
    <row r="233" spans="1:14" ht="30" customHeight="1" x14ac:dyDescent="0.25">
      <c r="A233" s="36"/>
      <c r="B233" s="1"/>
      <c r="C233" s="3"/>
      <c r="D233" s="12"/>
      <c r="E233" s="12"/>
      <c r="F233" s="12"/>
      <c r="G233" s="1"/>
      <c r="H233" s="2"/>
      <c r="I233" s="9"/>
      <c r="J233" s="10"/>
      <c r="K233" s="10"/>
      <c r="L233" s="19"/>
      <c r="M233" s="62"/>
    </row>
    <row r="234" spans="1:14" ht="30" customHeight="1" x14ac:dyDescent="0.25">
      <c r="A234" s="36"/>
      <c r="B234" s="1"/>
      <c r="C234" s="3"/>
      <c r="D234" s="12"/>
      <c r="E234" s="12"/>
      <c r="F234" s="12"/>
      <c r="G234" s="1"/>
      <c r="H234" s="2"/>
      <c r="I234" s="9"/>
      <c r="J234" s="10"/>
      <c r="K234" s="10"/>
      <c r="L234" s="19"/>
      <c r="M234" s="62"/>
    </row>
    <row r="235" spans="1:14" ht="30" customHeight="1" x14ac:dyDescent="0.25">
      <c r="A235" s="36"/>
      <c r="B235" s="1"/>
      <c r="C235" s="3"/>
      <c r="D235" s="12"/>
      <c r="E235" s="12"/>
      <c r="F235" s="12"/>
      <c r="G235" s="1"/>
      <c r="H235" s="2"/>
      <c r="I235" s="9"/>
      <c r="J235" s="10"/>
      <c r="K235" s="10"/>
      <c r="L235" s="19"/>
      <c r="M235" s="62"/>
    </row>
    <row r="236" spans="1:14" ht="30" customHeight="1" x14ac:dyDescent="0.25">
      <c r="A236" s="36"/>
      <c r="B236" s="1"/>
      <c r="C236" s="3"/>
      <c r="D236" s="12"/>
      <c r="E236" s="12"/>
      <c r="F236" s="12"/>
      <c r="G236" s="1"/>
      <c r="H236" s="2"/>
      <c r="I236" s="9"/>
      <c r="J236" s="10"/>
      <c r="K236" s="10"/>
      <c r="L236" s="19"/>
      <c r="M236" s="62"/>
    </row>
    <row r="237" spans="1:14" ht="30" customHeight="1" x14ac:dyDescent="0.25">
      <c r="A237" s="36"/>
      <c r="B237" s="1"/>
      <c r="C237" s="3"/>
      <c r="D237" s="12"/>
      <c r="E237" s="12"/>
      <c r="F237" s="12"/>
      <c r="G237" s="1"/>
      <c r="H237" s="2"/>
      <c r="I237" s="9"/>
      <c r="J237" s="10"/>
      <c r="K237" s="10"/>
      <c r="L237" s="19"/>
      <c r="M237" s="62"/>
    </row>
    <row r="238" spans="1:14" ht="30" customHeight="1" x14ac:dyDescent="0.25">
      <c r="A238" s="36"/>
      <c r="B238" s="1"/>
      <c r="C238" s="3"/>
      <c r="D238" s="12"/>
      <c r="E238" s="12"/>
      <c r="F238" s="12"/>
      <c r="G238" s="1"/>
      <c r="H238" s="2"/>
      <c r="I238" s="9"/>
      <c r="J238" s="10"/>
      <c r="K238" s="10"/>
      <c r="L238" s="19"/>
      <c r="M238" s="62"/>
    </row>
    <row r="239" spans="1:14" ht="30" customHeight="1" x14ac:dyDescent="0.25">
      <c r="A239" s="36"/>
      <c r="B239" s="1"/>
      <c r="C239" s="3"/>
      <c r="D239" s="12"/>
      <c r="E239" s="12"/>
      <c r="F239" s="12"/>
      <c r="G239" s="1"/>
      <c r="H239" s="2"/>
      <c r="I239" s="9"/>
      <c r="J239" s="10"/>
      <c r="K239" s="10"/>
      <c r="L239" s="19"/>
      <c r="M239" s="62"/>
    </row>
    <row r="240" spans="1:14" ht="30" customHeight="1" x14ac:dyDescent="0.25">
      <c r="A240" s="36"/>
      <c r="B240" s="1"/>
      <c r="C240" s="3"/>
      <c r="D240" s="12"/>
      <c r="E240" s="12"/>
      <c r="F240" s="12"/>
      <c r="G240" s="1"/>
      <c r="H240" s="2"/>
      <c r="I240" s="9"/>
      <c r="J240" s="10"/>
      <c r="K240" s="10"/>
      <c r="L240" s="19"/>
      <c r="M240" s="62"/>
    </row>
    <row r="241" spans="1:14" ht="30" customHeight="1" x14ac:dyDescent="0.25">
      <c r="A241" s="36"/>
      <c r="B241" s="1"/>
      <c r="C241" s="3"/>
      <c r="D241" s="12"/>
      <c r="E241" s="12"/>
      <c r="F241" s="12"/>
      <c r="G241" s="1"/>
      <c r="H241" s="2"/>
      <c r="I241" s="9"/>
      <c r="J241" s="10"/>
      <c r="K241" s="10"/>
      <c r="L241" s="19"/>
      <c r="M241" s="62"/>
    </row>
    <row r="242" spans="1:14" ht="21.75" customHeight="1" x14ac:dyDescent="0.25">
      <c r="A242" s="43"/>
      <c r="B242" s="44"/>
      <c r="C242" s="63"/>
      <c r="D242" s="64"/>
      <c r="E242" s="64"/>
      <c r="F242" s="64"/>
      <c r="G242" s="44"/>
      <c r="H242" s="68"/>
      <c r="I242" s="65"/>
      <c r="J242" s="65"/>
      <c r="K242" s="65"/>
      <c r="L242" s="66"/>
      <c r="M242" s="67"/>
    </row>
    <row r="243" spans="1:14" ht="15" customHeight="1" x14ac:dyDescent="0.2">
      <c r="A243" s="234" t="s">
        <v>170</v>
      </c>
      <c r="B243" s="235"/>
      <c r="C243" s="235"/>
      <c r="D243" s="235"/>
      <c r="H243" s="240" t="s">
        <v>160</v>
      </c>
      <c r="J243" s="5"/>
      <c r="K243" s="5"/>
      <c r="L243" s="4"/>
    </row>
    <row r="244" spans="1:14" ht="12.75" customHeight="1" x14ac:dyDescent="0.2">
      <c r="A244" s="235"/>
      <c r="B244" s="235"/>
      <c r="C244" s="235"/>
      <c r="D244" s="235"/>
      <c r="H244" s="236"/>
      <c r="I244" s="23"/>
      <c r="J244" s="5"/>
      <c r="K244" s="25" t="s">
        <v>13</v>
      </c>
      <c r="L244" s="23" t="s">
        <v>171</v>
      </c>
      <c r="M244" s="5"/>
      <c r="N244" s="7"/>
    </row>
    <row r="245" spans="1:14" ht="12.75" customHeight="1" x14ac:dyDescent="0.2">
      <c r="B245" s="25"/>
      <c r="C245" s="23"/>
      <c r="H245" s="236"/>
      <c r="I245" s="23"/>
      <c r="J245" s="24"/>
      <c r="K245" s="25" t="s">
        <v>18</v>
      </c>
      <c r="L245" s="23" t="s">
        <v>172</v>
      </c>
      <c r="M245" s="24"/>
      <c r="N245" s="7"/>
    </row>
    <row r="246" spans="1:14" ht="12.75" customHeight="1" x14ac:dyDescent="0.2">
      <c r="B246" s="25"/>
      <c r="C246" s="23"/>
      <c r="D246" s="16" t="s">
        <v>26</v>
      </c>
      <c r="E246" s="237" t="s">
        <v>24</v>
      </c>
      <c r="F246" s="237"/>
      <c r="H246" s="236"/>
      <c r="I246" s="23"/>
      <c r="J246" s="24"/>
      <c r="K246" s="25" t="s">
        <v>14</v>
      </c>
      <c r="L246" s="23" t="s">
        <v>173</v>
      </c>
      <c r="M246" s="24"/>
      <c r="N246" s="7"/>
    </row>
    <row r="247" spans="1:14" ht="12.75" customHeight="1" x14ac:dyDescent="0.2">
      <c r="B247" s="25"/>
      <c r="C247" s="23"/>
      <c r="D247" s="16" t="s">
        <v>161</v>
      </c>
      <c r="E247" s="237"/>
      <c r="F247" s="237"/>
      <c r="H247" s="25"/>
      <c r="I247" s="23"/>
      <c r="J247" s="24"/>
      <c r="K247" s="25" t="s">
        <v>15</v>
      </c>
      <c r="L247" s="23" t="s">
        <v>175</v>
      </c>
      <c r="M247" s="24"/>
      <c r="N247" s="7"/>
    </row>
    <row r="248" spans="1:14" ht="12.75" customHeight="1" x14ac:dyDescent="0.2">
      <c r="A248" s="228" t="s">
        <v>27</v>
      </c>
      <c r="B248" s="25"/>
      <c r="C248" s="23"/>
      <c r="H248" s="25"/>
      <c r="I248" s="23"/>
      <c r="J248" s="24"/>
      <c r="K248" s="25" t="s">
        <v>16</v>
      </c>
      <c r="L248" s="23" t="s">
        <v>176</v>
      </c>
      <c r="M248" s="24"/>
      <c r="N248" s="7"/>
    </row>
    <row r="249" spans="1:14" ht="12.75" customHeight="1" x14ac:dyDescent="0.2">
      <c r="A249" s="238"/>
      <c r="B249" s="25"/>
      <c r="C249" s="23"/>
      <c r="H249" s="25"/>
      <c r="I249" s="23"/>
      <c r="J249" s="24"/>
      <c r="K249" s="25" t="s">
        <v>17</v>
      </c>
      <c r="L249" s="23" t="s">
        <v>177</v>
      </c>
      <c r="M249" s="24"/>
      <c r="N249" s="7"/>
    </row>
    <row r="250" spans="1:14" x14ac:dyDescent="0.2">
      <c r="A250" s="238"/>
      <c r="B250" s="25"/>
      <c r="C250" s="23"/>
      <c r="H250" s="25"/>
      <c r="I250" s="23"/>
      <c r="J250" s="24"/>
      <c r="K250" s="25" t="s">
        <v>19</v>
      </c>
      <c r="L250" s="23" t="s">
        <v>174</v>
      </c>
      <c r="M250" s="24"/>
      <c r="N250" s="7"/>
    </row>
    <row r="251" spans="1:14" x14ac:dyDescent="0.2">
      <c r="A251" s="238"/>
      <c r="B251" s="25"/>
      <c r="C251" s="23"/>
      <c r="D251" s="231" t="s">
        <v>10</v>
      </c>
      <c r="E251" s="232"/>
      <c r="F251" s="233"/>
      <c r="L251" s="4"/>
    </row>
    <row r="252" spans="1:14" ht="24" customHeight="1" x14ac:dyDescent="0.2">
      <c r="A252" s="239"/>
      <c r="B252" s="21" t="s">
        <v>0</v>
      </c>
      <c r="C252" s="1" t="s">
        <v>21</v>
      </c>
      <c r="D252" s="1" t="s">
        <v>23</v>
      </c>
      <c r="E252" s="6" t="s">
        <v>29</v>
      </c>
      <c r="F252" s="1" t="s">
        <v>22</v>
      </c>
      <c r="G252" s="1" t="s">
        <v>11</v>
      </c>
      <c r="H252" s="1" t="s">
        <v>2</v>
      </c>
      <c r="I252" s="8" t="s">
        <v>3</v>
      </c>
      <c r="J252" s="34" t="s">
        <v>12</v>
      </c>
      <c r="K252" s="34" t="s">
        <v>28</v>
      </c>
      <c r="L252" s="20" t="s">
        <v>20</v>
      </c>
      <c r="M252" s="35" t="s">
        <v>162</v>
      </c>
    </row>
    <row r="253" spans="1:14" ht="30" customHeight="1" x14ac:dyDescent="0.25">
      <c r="A253" s="36"/>
      <c r="B253" s="1"/>
      <c r="C253" s="3"/>
      <c r="D253" s="12"/>
      <c r="E253" s="12"/>
      <c r="F253" s="12"/>
      <c r="G253" s="1"/>
      <c r="H253" s="2"/>
      <c r="I253" s="9"/>
      <c r="J253" s="10"/>
      <c r="K253" s="10"/>
      <c r="L253" s="19"/>
      <c r="M253" s="62"/>
    </row>
    <row r="254" spans="1:14" ht="30" customHeight="1" x14ac:dyDescent="0.25">
      <c r="A254" s="36"/>
      <c r="B254" s="1"/>
      <c r="C254" s="3"/>
      <c r="D254" s="12"/>
      <c r="E254" s="12"/>
      <c r="F254" s="12"/>
      <c r="G254" s="1"/>
      <c r="H254" s="2"/>
      <c r="I254" s="9"/>
      <c r="J254" s="10"/>
      <c r="K254" s="10"/>
      <c r="L254" s="19"/>
      <c r="M254" s="62"/>
    </row>
    <row r="255" spans="1:14" ht="30" customHeight="1" x14ac:dyDescent="0.25">
      <c r="A255" s="36"/>
      <c r="B255" s="1"/>
      <c r="C255" s="3"/>
      <c r="D255" s="12"/>
      <c r="E255" s="12"/>
      <c r="F255" s="12"/>
      <c r="G255" s="1"/>
      <c r="H255" s="2"/>
      <c r="I255" s="9"/>
      <c r="J255" s="10"/>
      <c r="K255" s="10"/>
      <c r="L255" s="19"/>
      <c r="M255" s="62"/>
    </row>
    <row r="256" spans="1:14" ht="30" customHeight="1" x14ac:dyDescent="0.25">
      <c r="A256" s="36"/>
      <c r="B256" s="1"/>
      <c r="C256" s="3"/>
      <c r="D256" s="12"/>
      <c r="E256" s="12"/>
      <c r="F256" s="12"/>
      <c r="G256" s="1"/>
      <c r="H256" s="2"/>
      <c r="I256" s="9"/>
      <c r="J256" s="10"/>
      <c r="K256" s="10"/>
      <c r="L256" s="19"/>
      <c r="M256" s="62"/>
    </row>
    <row r="257" spans="1:14" ht="30" customHeight="1" x14ac:dyDescent="0.25">
      <c r="A257" s="36"/>
      <c r="B257" s="1"/>
      <c r="C257" s="3"/>
      <c r="D257" s="12"/>
      <c r="E257" s="12"/>
      <c r="F257" s="12"/>
      <c r="G257" s="1"/>
      <c r="H257" s="2"/>
      <c r="I257" s="9"/>
      <c r="J257" s="10"/>
      <c r="K257" s="10"/>
      <c r="L257" s="19"/>
      <c r="M257" s="62"/>
    </row>
    <row r="258" spans="1:14" ht="30" customHeight="1" x14ac:dyDescent="0.25">
      <c r="A258" s="36"/>
      <c r="B258" s="1"/>
      <c r="C258" s="3"/>
      <c r="D258" s="12"/>
      <c r="E258" s="12"/>
      <c r="F258" s="12"/>
      <c r="G258" s="1"/>
      <c r="H258" s="2"/>
      <c r="I258" s="9"/>
      <c r="J258" s="10"/>
      <c r="K258" s="10"/>
      <c r="L258" s="19"/>
      <c r="M258" s="62"/>
    </row>
    <row r="259" spans="1:14" ht="30" customHeight="1" x14ac:dyDescent="0.25">
      <c r="A259" s="36"/>
      <c r="B259" s="1"/>
      <c r="C259" s="3"/>
      <c r="D259" s="12"/>
      <c r="E259" s="12"/>
      <c r="F259" s="12"/>
      <c r="G259" s="1"/>
      <c r="H259" s="2"/>
      <c r="I259" s="9"/>
      <c r="J259" s="10"/>
      <c r="K259" s="10"/>
      <c r="L259" s="19"/>
      <c r="M259" s="62"/>
    </row>
    <row r="260" spans="1:14" ht="30" customHeight="1" x14ac:dyDescent="0.25">
      <c r="A260" s="36"/>
      <c r="B260" s="1"/>
      <c r="C260" s="3"/>
      <c r="D260" s="12"/>
      <c r="E260" s="12"/>
      <c r="F260" s="12"/>
      <c r="G260" s="1"/>
      <c r="H260" s="2"/>
      <c r="I260" s="9"/>
      <c r="J260" s="10"/>
      <c r="K260" s="10"/>
      <c r="L260" s="19"/>
      <c r="M260" s="62"/>
    </row>
    <row r="261" spans="1:14" ht="30" customHeight="1" x14ac:dyDescent="0.25">
      <c r="A261" s="36"/>
      <c r="B261" s="1"/>
      <c r="C261" s="3"/>
      <c r="D261" s="12"/>
      <c r="E261" s="12"/>
      <c r="F261" s="12"/>
      <c r="G261" s="1"/>
      <c r="H261" s="2"/>
      <c r="I261" s="9"/>
      <c r="J261" s="10"/>
      <c r="K261" s="10"/>
      <c r="L261" s="19"/>
      <c r="M261" s="62"/>
    </row>
    <row r="262" spans="1:14" ht="30" customHeight="1" x14ac:dyDescent="0.25">
      <c r="A262" s="36"/>
      <c r="B262" s="1"/>
      <c r="C262" s="3"/>
      <c r="D262" s="12"/>
      <c r="E262" s="12"/>
      <c r="F262" s="12"/>
      <c r="G262" s="1"/>
      <c r="H262" s="2"/>
      <c r="I262" s="9"/>
      <c r="J262" s="10"/>
      <c r="K262" s="10"/>
      <c r="L262" s="19"/>
      <c r="M262" s="62"/>
    </row>
    <row r="263" spans="1:14" ht="30" customHeight="1" x14ac:dyDescent="0.25">
      <c r="A263" s="36"/>
      <c r="B263" s="1"/>
      <c r="C263" s="3"/>
      <c r="D263" s="12"/>
      <c r="E263" s="12"/>
      <c r="F263" s="12"/>
      <c r="G263" s="1"/>
      <c r="H263" s="2"/>
      <c r="I263" s="9"/>
      <c r="J263" s="10"/>
      <c r="K263" s="10"/>
      <c r="L263" s="19"/>
      <c r="M263" s="62"/>
    </row>
    <row r="264" spans="1:14" ht="23.25" customHeight="1" x14ac:dyDescent="0.25">
      <c r="A264" s="43"/>
      <c r="B264" s="44"/>
      <c r="C264" s="63"/>
      <c r="D264" s="64"/>
      <c r="E264" s="64"/>
      <c r="F264" s="64"/>
      <c r="G264" s="44"/>
      <c r="H264" s="68"/>
      <c r="I264" s="65"/>
      <c r="J264" s="65"/>
      <c r="K264" s="65"/>
      <c r="L264" s="66"/>
      <c r="M264" s="67"/>
    </row>
    <row r="265" spans="1:14" ht="15" customHeight="1" x14ac:dyDescent="0.2">
      <c r="A265" s="234" t="s">
        <v>170</v>
      </c>
      <c r="B265" s="235"/>
      <c r="C265" s="235"/>
      <c r="D265" s="235"/>
      <c r="H265" s="240" t="s">
        <v>160</v>
      </c>
      <c r="J265" s="5"/>
      <c r="K265" s="5"/>
      <c r="L265" s="4"/>
    </row>
    <row r="266" spans="1:14" ht="12.75" customHeight="1" x14ac:dyDescent="0.2">
      <c r="A266" s="235"/>
      <c r="B266" s="235"/>
      <c r="C266" s="235"/>
      <c r="D266" s="235"/>
      <c r="H266" s="236"/>
      <c r="I266" s="23"/>
      <c r="J266" s="5"/>
      <c r="K266" s="25" t="s">
        <v>13</v>
      </c>
      <c r="L266" s="23" t="s">
        <v>171</v>
      </c>
      <c r="M266" s="5"/>
      <c r="N266" s="7"/>
    </row>
    <row r="267" spans="1:14" ht="12.75" customHeight="1" x14ac:dyDescent="0.2">
      <c r="B267" s="25"/>
      <c r="C267" s="23"/>
      <c r="H267" s="236"/>
      <c r="I267" s="23"/>
      <c r="J267" s="24"/>
      <c r="K267" s="25" t="s">
        <v>18</v>
      </c>
      <c r="L267" s="23" t="s">
        <v>172</v>
      </c>
      <c r="M267" s="24"/>
      <c r="N267" s="7"/>
    </row>
    <row r="268" spans="1:14" ht="12.75" customHeight="1" x14ac:dyDescent="0.2">
      <c r="B268" s="25"/>
      <c r="C268" s="23"/>
      <c r="D268" s="16" t="s">
        <v>26</v>
      </c>
      <c r="E268" s="237" t="s">
        <v>24</v>
      </c>
      <c r="F268" s="237"/>
      <c r="H268" s="236"/>
      <c r="I268" s="23"/>
      <c r="J268" s="24"/>
      <c r="K268" s="25" t="s">
        <v>14</v>
      </c>
      <c r="L268" s="23" t="s">
        <v>173</v>
      </c>
      <c r="M268" s="24"/>
      <c r="N268" s="7"/>
    </row>
    <row r="269" spans="1:14" ht="12.75" customHeight="1" x14ac:dyDescent="0.2">
      <c r="B269" s="25"/>
      <c r="C269" s="23"/>
      <c r="D269" s="16" t="s">
        <v>161</v>
      </c>
      <c r="E269" s="237"/>
      <c r="F269" s="237"/>
      <c r="H269" s="25"/>
      <c r="I269" s="23"/>
      <c r="J269" s="24"/>
      <c r="K269" s="25" t="s">
        <v>15</v>
      </c>
      <c r="L269" s="23" t="s">
        <v>175</v>
      </c>
      <c r="M269" s="24"/>
      <c r="N269" s="7"/>
    </row>
    <row r="270" spans="1:14" ht="12.75" customHeight="1" x14ac:dyDescent="0.2">
      <c r="A270" s="228" t="s">
        <v>27</v>
      </c>
      <c r="B270" s="25"/>
      <c r="C270" s="23"/>
      <c r="H270" s="25"/>
      <c r="I270" s="23"/>
      <c r="J270" s="24"/>
      <c r="K270" s="25" t="s">
        <v>16</v>
      </c>
      <c r="L270" s="23" t="s">
        <v>176</v>
      </c>
      <c r="M270" s="24"/>
      <c r="N270" s="7"/>
    </row>
    <row r="271" spans="1:14" ht="12.75" customHeight="1" x14ac:dyDescent="0.2">
      <c r="A271" s="238"/>
      <c r="B271" s="25"/>
      <c r="C271" s="23"/>
      <c r="H271" s="25"/>
      <c r="I271" s="23"/>
      <c r="J271" s="24"/>
      <c r="K271" s="25" t="s">
        <v>17</v>
      </c>
      <c r="L271" s="23" t="s">
        <v>177</v>
      </c>
      <c r="M271" s="24"/>
      <c r="N271" s="7"/>
    </row>
    <row r="272" spans="1:14" x14ac:dyDescent="0.2">
      <c r="A272" s="238"/>
      <c r="B272" s="25"/>
      <c r="C272" s="23"/>
      <c r="H272" s="25"/>
      <c r="I272" s="23"/>
      <c r="J272" s="24"/>
      <c r="K272" s="25" t="s">
        <v>19</v>
      </c>
      <c r="L272" s="23" t="s">
        <v>174</v>
      </c>
      <c r="M272" s="24"/>
      <c r="N272" s="7"/>
    </row>
    <row r="273" spans="1:14" x14ac:dyDescent="0.2">
      <c r="A273" s="238"/>
      <c r="B273" s="25"/>
      <c r="C273" s="23"/>
      <c r="D273" s="231" t="s">
        <v>10</v>
      </c>
      <c r="E273" s="232"/>
      <c r="F273" s="233"/>
      <c r="L273" s="4"/>
    </row>
    <row r="274" spans="1:14" ht="24" customHeight="1" x14ac:dyDescent="0.2">
      <c r="A274" s="239"/>
      <c r="B274" s="21" t="s">
        <v>0</v>
      </c>
      <c r="C274" s="1" t="s">
        <v>21</v>
      </c>
      <c r="D274" s="1" t="s">
        <v>23</v>
      </c>
      <c r="E274" s="6" t="s">
        <v>29</v>
      </c>
      <c r="F274" s="1" t="s">
        <v>22</v>
      </c>
      <c r="G274" s="1" t="s">
        <v>11</v>
      </c>
      <c r="H274" s="1" t="s">
        <v>2</v>
      </c>
      <c r="I274" s="8" t="s">
        <v>3</v>
      </c>
      <c r="J274" s="34" t="s">
        <v>12</v>
      </c>
      <c r="K274" s="34" t="s">
        <v>28</v>
      </c>
      <c r="L274" s="20" t="s">
        <v>20</v>
      </c>
      <c r="M274" s="35" t="s">
        <v>162</v>
      </c>
    </row>
    <row r="275" spans="1:14" ht="30" customHeight="1" x14ac:dyDescent="0.25">
      <c r="A275" s="36"/>
      <c r="B275" s="1"/>
      <c r="C275" s="3"/>
      <c r="D275" s="12"/>
      <c r="E275" s="12"/>
      <c r="F275" s="12"/>
      <c r="G275" s="1"/>
      <c r="H275" s="2"/>
      <c r="I275" s="9"/>
      <c r="J275" s="10"/>
      <c r="K275" s="10"/>
      <c r="L275" s="19"/>
      <c r="M275" s="62"/>
    </row>
    <row r="276" spans="1:14" ht="30" customHeight="1" x14ac:dyDescent="0.25">
      <c r="A276" s="36"/>
      <c r="B276" s="1"/>
      <c r="C276" s="3"/>
      <c r="D276" s="12"/>
      <c r="E276" s="12"/>
      <c r="F276" s="12"/>
      <c r="G276" s="1"/>
      <c r="H276" s="2"/>
      <c r="I276" s="9"/>
      <c r="J276" s="10"/>
      <c r="K276" s="10"/>
      <c r="L276" s="19"/>
      <c r="M276" s="62"/>
    </row>
    <row r="277" spans="1:14" ht="30" customHeight="1" x14ac:dyDescent="0.25">
      <c r="A277" s="36"/>
      <c r="B277" s="1"/>
      <c r="C277" s="3"/>
      <c r="D277" s="12"/>
      <c r="E277" s="12"/>
      <c r="F277" s="12"/>
      <c r="G277" s="1"/>
      <c r="H277" s="2"/>
      <c r="I277" s="9"/>
      <c r="J277" s="10"/>
      <c r="K277" s="10"/>
      <c r="L277" s="19"/>
      <c r="M277" s="62"/>
    </row>
    <row r="278" spans="1:14" ht="30" customHeight="1" x14ac:dyDescent="0.25">
      <c r="A278" s="36"/>
      <c r="B278" s="1"/>
      <c r="C278" s="3"/>
      <c r="D278" s="12"/>
      <c r="E278" s="12"/>
      <c r="F278" s="12"/>
      <c r="G278" s="1"/>
      <c r="H278" s="2"/>
      <c r="I278" s="9"/>
      <c r="J278" s="10"/>
      <c r="K278" s="10"/>
      <c r="L278" s="19"/>
      <c r="M278" s="62"/>
    </row>
    <row r="279" spans="1:14" ht="30" customHeight="1" x14ac:dyDescent="0.25">
      <c r="A279" s="36"/>
      <c r="B279" s="1"/>
      <c r="C279" s="3"/>
      <c r="D279" s="12"/>
      <c r="E279" s="12"/>
      <c r="F279" s="12"/>
      <c r="G279" s="1"/>
      <c r="H279" s="2"/>
      <c r="I279" s="9"/>
      <c r="J279" s="10"/>
      <c r="K279" s="10"/>
      <c r="L279" s="19"/>
      <c r="M279" s="62"/>
    </row>
    <row r="280" spans="1:14" ht="30" customHeight="1" x14ac:dyDescent="0.25">
      <c r="A280" s="36"/>
      <c r="B280" s="1"/>
      <c r="C280" s="3"/>
      <c r="D280" s="12"/>
      <c r="E280" s="12"/>
      <c r="F280" s="12"/>
      <c r="G280" s="1"/>
      <c r="H280" s="2"/>
      <c r="I280" s="9"/>
      <c r="J280" s="10"/>
      <c r="K280" s="10"/>
      <c r="L280" s="19"/>
      <c r="M280" s="62"/>
    </row>
    <row r="281" spans="1:14" ht="30" customHeight="1" x14ac:dyDescent="0.25">
      <c r="A281" s="36"/>
      <c r="B281" s="1"/>
      <c r="C281" s="3"/>
      <c r="D281" s="12"/>
      <c r="E281" s="12"/>
      <c r="F281" s="12"/>
      <c r="G281" s="1"/>
      <c r="H281" s="2"/>
      <c r="I281" s="9"/>
      <c r="J281" s="10"/>
      <c r="K281" s="10"/>
      <c r="L281" s="19"/>
      <c r="M281" s="62"/>
    </row>
    <row r="282" spans="1:14" ht="30" customHeight="1" x14ac:dyDescent="0.25">
      <c r="A282" s="36"/>
      <c r="B282" s="1"/>
      <c r="C282" s="3"/>
      <c r="D282" s="12"/>
      <c r="E282" s="12"/>
      <c r="F282" s="12"/>
      <c r="G282" s="1"/>
      <c r="H282" s="2"/>
      <c r="I282" s="9"/>
      <c r="J282" s="10"/>
      <c r="K282" s="10"/>
      <c r="L282" s="19"/>
      <c r="M282" s="62"/>
    </row>
    <row r="283" spans="1:14" ht="30" customHeight="1" x14ac:dyDescent="0.25">
      <c r="A283" s="36"/>
      <c r="B283" s="1"/>
      <c r="C283" s="3"/>
      <c r="D283" s="12"/>
      <c r="E283" s="12"/>
      <c r="F283" s="12"/>
      <c r="G283" s="1"/>
      <c r="H283" s="2"/>
      <c r="I283" s="9"/>
      <c r="J283" s="10"/>
      <c r="K283" s="10"/>
      <c r="L283" s="19"/>
      <c r="M283" s="62"/>
    </row>
    <row r="284" spans="1:14" ht="30" customHeight="1" x14ac:dyDescent="0.25">
      <c r="A284" s="36"/>
      <c r="B284" s="1"/>
      <c r="C284" s="3"/>
      <c r="D284" s="12"/>
      <c r="E284" s="12"/>
      <c r="F284" s="12"/>
      <c r="G284" s="1"/>
      <c r="H284" s="2"/>
      <c r="I284" s="9"/>
      <c r="J284" s="10"/>
      <c r="K284" s="10"/>
      <c r="L284" s="19"/>
      <c r="M284" s="62"/>
    </row>
    <row r="285" spans="1:14" ht="30" customHeight="1" x14ac:dyDescent="0.25">
      <c r="A285" s="36"/>
      <c r="B285" s="1"/>
      <c r="C285" s="3"/>
      <c r="D285" s="12"/>
      <c r="E285" s="12"/>
      <c r="F285" s="12"/>
      <c r="G285" s="1"/>
      <c r="H285" s="2"/>
      <c r="I285" s="9"/>
      <c r="J285" s="10"/>
      <c r="K285" s="10"/>
      <c r="L285" s="19"/>
      <c r="M285" s="62"/>
    </row>
    <row r="286" spans="1:14" ht="24" customHeight="1" x14ac:dyDescent="0.25">
      <c r="A286" s="43"/>
      <c r="B286" s="44"/>
      <c r="C286" s="63"/>
      <c r="D286" s="64"/>
      <c r="E286" s="64"/>
      <c r="F286" s="64"/>
      <c r="G286" s="44"/>
      <c r="H286" s="68"/>
      <c r="I286" s="65"/>
      <c r="J286" s="65"/>
      <c r="K286" s="65"/>
      <c r="L286" s="66"/>
      <c r="M286" s="67"/>
    </row>
    <row r="287" spans="1:14" ht="15" customHeight="1" x14ac:dyDescent="0.2">
      <c r="A287" s="234" t="s">
        <v>170</v>
      </c>
      <c r="B287" s="235"/>
      <c r="C287" s="235"/>
      <c r="D287" s="235"/>
      <c r="H287" s="240" t="s">
        <v>160</v>
      </c>
      <c r="J287" s="5"/>
      <c r="K287" s="5"/>
      <c r="L287" s="4"/>
    </row>
    <row r="288" spans="1:14" ht="12.75" customHeight="1" x14ac:dyDescent="0.2">
      <c r="A288" s="235"/>
      <c r="B288" s="235"/>
      <c r="C288" s="235"/>
      <c r="D288" s="235"/>
      <c r="H288" s="236"/>
      <c r="I288" s="23"/>
      <c r="J288" s="5"/>
      <c r="K288" s="25" t="s">
        <v>13</v>
      </c>
      <c r="L288" s="23" t="s">
        <v>171</v>
      </c>
      <c r="M288" s="5"/>
      <c r="N288" s="7"/>
    </row>
    <row r="289" spans="1:14" ht="12.75" customHeight="1" x14ac:dyDescent="0.2">
      <c r="B289" s="25"/>
      <c r="C289" s="23"/>
      <c r="H289" s="236"/>
      <c r="I289" s="23"/>
      <c r="J289" s="24"/>
      <c r="K289" s="25" t="s">
        <v>18</v>
      </c>
      <c r="L289" s="23" t="s">
        <v>172</v>
      </c>
      <c r="M289" s="24"/>
      <c r="N289" s="7"/>
    </row>
    <row r="290" spans="1:14" ht="12.75" customHeight="1" x14ac:dyDescent="0.2">
      <c r="B290" s="25"/>
      <c r="C290" s="23"/>
      <c r="D290" s="16" t="s">
        <v>26</v>
      </c>
      <c r="E290" s="237" t="s">
        <v>24</v>
      </c>
      <c r="F290" s="237"/>
      <c r="H290" s="236"/>
      <c r="I290" s="23"/>
      <c r="J290" s="24"/>
      <c r="K290" s="25" t="s">
        <v>14</v>
      </c>
      <c r="L290" s="23" t="s">
        <v>173</v>
      </c>
      <c r="M290" s="24"/>
      <c r="N290" s="7"/>
    </row>
    <row r="291" spans="1:14" ht="12.75" customHeight="1" x14ac:dyDescent="0.2">
      <c r="B291" s="25"/>
      <c r="C291" s="23"/>
      <c r="D291" s="16" t="s">
        <v>161</v>
      </c>
      <c r="E291" s="237"/>
      <c r="F291" s="237"/>
      <c r="H291" s="25"/>
      <c r="I291" s="23"/>
      <c r="J291" s="24"/>
      <c r="K291" s="25" t="s">
        <v>15</v>
      </c>
      <c r="L291" s="23" t="s">
        <v>175</v>
      </c>
      <c r="M291" s="24"/>
      <c r="N291" s="7"/>
    </row>
    <row r="292" spans="1:14" ht="12.75" customHeight="1" x14ac:dyDescent="0.2">
      <c r="A292" s="228" t="s">
        <v>27</v>
      </c>
      <c r="B292" s="25"/>
      <c r="C292" s="23"/>
      <c r="H292" s="25"/>
      <c r="I292" s="23"/>
      <c r="J292" s="24"/>
      <c r="K292" s="25" t="s">
        <v>16</v>
      </c>
      <c r="L292" s="23" t="s">
        <v>176</v>
      </c>
      <c r="M292" s="24"/>
      <c r="N292" s="7"/>
    </row>
    <row r="293" spans="1:14" ht="12.75" customHeight="1" x14ac:dyDescent="0.2">
      <c r="A293" s="238"/>
      <c r="B293" s="25"/>
      <c r="C293" s="23"/>
      <c r="H293" s="25"/>
      <c r="I293" s="23"/>
      <c r="J293" s="24"/>
      <c r="K293" s="25" t="s">
        <v>17</v>
      </c>
      <c r="L293" s="23" t="s">
        <v>177</v>
      </c>
      <c r="M293" s="24"/>
      <c r="N293" s="7"/>
    </row>
    <row r="294" spans="1:14" x14ac:dyDescent="0.2">
      <c r="A294" s="238"/>
      <c r="B294" s="25"/>
      <c r="C294" s="23"/>
      <c r="H294" s="25"/>
      <c r="I294" s="23"/>
      <c r="J294" s="24"/>
      <c r="K294" s="25" t="s">
        <v>19</v>
      </c>
      <c r="L294" s="23" t="s">
        <v>174</v>
      </c>
      <c r="M294" s="24"/>
      <c r="N294" s="7"/>
    </row>
    <row r="295" spans="1:14" x14ac:dyDescent="0.2">
      <c r="A295" s="238"/>
      <c r="B295" s="25"/>
      <c r="C295" s="23"/>
      <c r="D295" s="231" t="s">
        <v>10</v>
      </c>
      <c r="E295" s="232"/>
      <c r="F295" s="233"/>
      <c r="L295" s="4"/>
    </row>
    <row r="296" spans="1:14" ht="24" customHeight="1" x14ac:dyDescent="0.2">
      <c r="A296" s="239"/>
      <c r="B296" s="21" t="s">
        <v>0</v>
      </c>
      <c r="C296" s="1" t="s">
        <v>21</v>
      </c>
      <c r="D296" s="1" t="s">
        <v>23</v>
      </c>
      <c r="E296" s="6" t="s">
        <v>29</v>
      </c>
      <c r="F296" s="1" t="s">
        <v>22</v>
      </c>
      <c r="G296" s="1" t="s">
        <v>11</v>
      </c>
      <c r="H296" s="1" t="s">
        <v>2</v>
      </c>
      <c r="I296" s="8" t="s">
        <v>3</v>
      </c>
      <c r="J296" s="34" t="s">
        <v>12</v>
      </c>
      <c r="K296" s="34" t="s">
        <v>28</v>
      </c>
      <c r="L296" s="20" t="s">
        <v>20</v>
      </c>
      <c r="M296" s="35" t="s">
        <v>162</v>
      </c>
    </row>
    <row r="297" spans="1:14" ht="30" customHeight="1" x14ac:dyDescent="0.25">
      <c r="A297" s="36"/>
      <c r="B297" s="1"/>
      <c r="C297" s="3"/>
      <c r="D297" s="12"/>
      <c r="E297" s="12"/>
      <c r="F297" s="12"/>
      <c r="G297" s="1"/>
      <c r="H297" s="2"/>
      <c r="I297" s="9"/>
      <c r="J297" s="10"/>
      <c r="K297" s="10"/>
      <c r="L297" s="19"/>
      <c r="M297" s="62"/>
    </row>
    <row r="298" spans="1:14" ht="30" customHeight="1" x14ac:dyDescent="0.25">
      <c r="A298" s="36"/>
      <c r="B298" s="1"/>
      <c r="C298" s="3"/>
      <c r="D298" s="12"/>
      <c r="E298" s="12"/>
      <c r="F298" s="12"/>
      <c r="G298" s="1"/>
      <c r="H298" s="2"/>
      <c r="I298" s="9"/>
      <c r="J298" s="10"/>
      <c r="K298" s="10"/>
      <c r="L298" s="19"/>
      <c r="M298" s="62"/>
    </row>
    <row r="299" spans="1:14" ht="30" customHeight="1" x14ac:dyDescent="0.25">
      <c r="A299" s="36"/>
      <c r="B299" s="1"/>
      <c r="C299" s="3"/>
      <c r="D299" s="12"/>
      <c r="E299" s="12"/>
      <c r="F299" s="12"/>
      <c r="G299" s="1"/>
      <c r="H299" s="2"/>
      <c r="I299" s="9"/>
      <c r="J299" s="10"/>
      <c r="K299" s="10"/>
      <c r="L299" s="19"/>
      <c r="M299" s="62"/>
    </row>
    <row r="300" spans="1:14" ht="30" customHeight="1" x14ac:dyDescent="0.25">
      <c r="A300" s="36"/>
      <c r="B300" s="1"/>
      <c r="C300" s="3"/>
      <c r="D300" s="12"/>
      <c r="E300" s="12"/>
      <c r="F300" s="12"/>
      <c r="G300" s="1"/>
      <c r="H300" s="2"/>
      <c r="I300" s="9"/>
      <c r="J300" s="10"/>
      <c r="K300" s="10"/>
      <c r="L300" s="19"/>
      <c r="M300" s="62"/>
    </row>
    <row r="301" spans="1:14" ht="30" customHeight="1" x14ac:dyDescent="0.25">
      <c r="A301" s="36"/>
      <c r="B301" s="1"/>
      <c r="C301" s="3"/>
      <c r="D301" s="12"/>
      <c r="E301" s="12"/>
      <c r="F301" s="12"/>
      <c r="G301" s="1"/>
      <c r="H301" s="2"/>
      <c r="I301" s="9"/>
      <c r="J301" s="10"/>
      <c r="K301" s="10"/>
      <c r="L301" s="19"/>
      <c r="M301" s="62"/>
    </row>
    <row r="302" spans="1:14" ht="30" customHeight="1" x14ac:dyDescent="0.25">
      <c r="A302" s="36"/>
      <c r="B302" s="1"/>
      <c r="C302" s="3"/>
      <c r="D302" s="12"/>
      <c r="E302" s="12"/>
      <c r="F302" s="12"/>
      <c r="G302" s="1"/>
      <c r="H302" s="2"/>
      <c r="I302" s="9"/>
      <c r="J302" s="10"/>
      <c r="K302" s="10"/>
      <c r="L302" s="19"/>
      <c r="M302" s="62"/>
    </row>
    <row r="303" spans="1:14" ht="30" customHeight="1" x14ac:dyDescent="0.25">
      <c r="A303" s="36"/>
      <c r="B303" s="1"/>
      <c r="C303" s="3"/>
      <c r="D303" s="12"/>
      <c r="E303" s="12"/>
      <c r="F303" s="12"/>
      <c r="G303" s="1"/>
      <c r="H303" s="2"/>
      <c r="I303" s="9"/>
      <c r="J303" s="10"/>
      <c r="K303" s="10"/>
      <c r="L303" s="19"/>
      <c r="M303" s="62"/>
    </row>
    <row r="304" spans="1:14" ht="30" customHeight="1" x14ac:dyDescent="0.25">
      <c r="A304" s="36"/>
      <c r="B304" s="1"/>
      <c r="C304" s="3"/>
      <c r="D304" s="12"/>
      <c r="E304" s="12"/>
      <c r="F304" s="12"/>
      <c r="G304" s="1"/>
      <c r="H304" s="2"/>
      <c r="I304" s="9"/>
      <c r="J304" s="10"/>
      <c r="K304" s="10"/>
      <c r="L304" s="19"/>
      <c r="M304" s="62"/>
    </row>
    <row r="305" spans="1:14" ht="30" customHeight="1" x14ac:dyDescent="0.25">
      <c r="A305" s="36"/>
      <c r="B305" s="1"/>
      <c r="C305" s="3"/>
      <c r="D305" s="12"/>
      <c r="E305" s="12"/>
      <c r="F305" s="12"/>
      <c r="G305" s="1"/>
      <c r="H305" s="2"/>
      <c r="I305" s="9"/>
      <c r="J305" s="10"/>
      <c r="K305" s="10"/>
      <c r="L305" s="19"/>
      <c r="M305" s="62"/>
    </row>
    <row r="306" spans="1:14" ht="30" customHeight="1" x14ac:dyDescent="0.25">
      <c r="A306" s="36"/>
      <c r="B306" s="1"/>
      <c r="C306" s="3"/>
      <c r="D306" s="12"/>
      <c r="E306" s="12"/>
      <c r="F306" s="12"/>
      <c r="G306" s="1"/>
      <c r="H306" s="2"/>
      <c r="I306" s="9"/>
      <c r="J306" s="10"/>
      <c r="K306" s="10"/>
      <c r="L306" s="19"/>
      <c r="M306" s="62"/>
    </row>
    <row r="307" spans="1:14" ht="30" customHeight="1" x14ac:dyDescent="0.25">
      <c r="A307" s="36"/>
      <c r="B307" s="1"/>
      <c r="C307" s="3"/>
      <c r="D307" s="12"/>
      <c r="E307" s="12"/>
      <c r="F307" s="12"/>
      <c r="G307" s="1"/>
      <c r="H307" s="2"/>
      <c r="I307" s="9"/>
      <c r="J307" s="10"/>
      <c r="K307" s="10"/>
      <c r="L307" s="19"/>
      <c r="M307" s="62"/>
    </row>
    <row r="308" spans="1:14" ht="27.75" customHeight="1" x14ac:dyDescent="0.25">
      <c r="A308" s="43"/>
      <c r="B308" s="44"/>
      <c r="C308" s="63"/>
      <c r="D308" s="64"/>
      <c r="E308" s="64"/>
      <c r="F308" s="64"/>
      <c r="G308" s="44"/>
      <c r="H308" s="68"/>
      <c r="I308" s="65"/>
      <c r="J308" s="65"/>
      <c r="K308" s="65"/>
      <c r="L308" s="66"/>
      <c r="M308" s="67"/>
    </row>
    <row r="309" spans="1:14" ht="15" customHeight="1" x14ac:dyDescent="0.2">
      <c r="A309" s="234" t="s">
        <v>170</v>
      </c>
      <c r="B309" s="235"/>
      <c r="C309" s="235"/>
      <c r="D309" s="235"/>
      <c r="H309" s="240" t="s">
        <v>160</v>
      </c>
      <c r="J309" s="5"/>
      <c r="K309" s="5"/>
      <c r="L309" s="4"/>
    </row>
    <row r="310" spans="1:14" ht="12.75" customHeight="1" x14ac:dyDescent="0.2">
      <c r="A310" s="235"/>
      <c r="B310" s="235"/>
      <c r="C310" s="235"/>
      <c r="D310" s="235"/>
      <c r="H310" s="236"/>
      <c r="I310" s="23"/>
      <c r="J310" s="5"/>
      <c r="K310" s="25" t="s">
        <v>13</v>
      </c>
      <c r="L310" s="23" t="s">
        <v>171</v>
      </c>
      <c r="M310" s="5"/>
      <c r="N310" s="7"/>
    </row>
    <row r="311" spans="1:14" ht="12.75" customHeight="1" x14ac:dyDescent="0.2">
      <c r="B311" s="25"/>
      <c r="C311" s="23"/>
      <c r="H311" s="236"/>
      <c r="I311" s="23"/>
      <c r="J311" s="24"/>
      <c r="K311" s="25" t="s">
        <v>18</v>
      </c>
      <c r="L311" s="23" t="s">
        <v>172</v>
      </c>
      <c r="M311" s="24"/>
      <c r="N311" s="7"/>
    </row>
    <row r="312" spans="1:14" ht="12.75" customHeight="1" x14ac:dyDescent="0.2">
      <c r="B312" s="25"/>
      <c r="C312" s="23"/>
      <c r="D312" s="16" t="s">
        <v>26</v>
      </c>
      <c r="E312" s="237" t="s">
        <v>24</v>
      </c>
      <c r="F312" s="237"/>
      <c r="H312" s="236"/>
      <c r="I312" s="23"/>
      <c r="J312" s="24"/>
      <c r="K312" s="25" t="s">
        <v>14</v>
      </c>
      <c r="L312" s="23" t="s">
        <v>173</v>
      </c>
      <c r="M312" s="24"/>
      <c r="N312" s="7"/>
    </row>
    <row r="313" spans="1:14" ht="12.75" customHeight="1" x14ac:dyDescent="0.2">
      <c r="B313" s="25"/>
      <c r="C313" s="23"/>
      <c r="D313" s="16" t="s">
        <v>161</v>
      </c>
      <c r="E313" s="237"/>
      <c r="F313" s="237"/>
      <c r="H313" s="25"/>
      <c r="I313" s="23"/>
      <c r="J313" s="24"/>
      <c r="K313" s="25" t="s">
        <v>15</v>
      </c>
      <c r="L313" s="23" t="s">
        <v>175</v>
      </c>
      <c r="M313" s="24"/>
      <c r="N313" s="7"/>
    </row>
    <row r="314" spans="1:14" ht="12.75" customHeight="1" x14ac:dyDescent="0.2">
      <c r="A314" s="228" t="s">
        <v>27</v>
      </c>
      <c r="B314" s="25"/>
      <c r="C314" s="23"/>
      <c r="H314" s="25"/>
      <c r="I314" s="23"/>
      <c r="J314" s="24"/>
      <c r="K314" s="25" t="s">
        <v>16</v>
      </c>
      <c r="L314" s="23" t="s">
        <v>176</v>
      </c>
      <c r="M314" s="24"/>
      <c r="N314" s="7"/>
    </row>
    <row r="315" spans="1:14" ht="12.75" customHeight="1" x14ac:dyDescent="0.2">
      <c r="A315" s="238"/>
      <c r="B315" s="25"/>
      <c r="C315" s="23"/>
      <c r="H315" s="25"/>
      <c r="I315" s="23"/>
      <c r="J315" s="24"/>
      <c r="K315" s="25" t="s">
        <v>17</v>
      </c>
      <c r="L315" s="23" t="s">
        <v>177</v>
      </c>
      <c r="M315" s="24"/>
      <c r="N315" s="7"/>
    </row>
    <row r="316" spans="1:14" x14ac:dyDescent="0.2">
      <c r="A316" s="238"/>
      <c r="B316" s="25"/>
      <c r="C316" s="23"/>
      <c r="H316" s="25"/>
      <c r="I316" s="23"/>
      <c r="J316" s="24"/>
      <c r="K316" s="25" t="s">
        <v>19</v>
      </c>
      <c r="L316" s="23" t="s">
        <v>174</v>
      </c>
      <c r="M316" s="24"/>
      <c r="N316" s="7"/>
    </row>
    <row r="317" spans="1:14" x14ac:dyDescent="0.2">
      <c r="A317" s="238"/>
      <c r="B317" s="25"/>
      <c r="C317" s="23"/>
      <c r="D317" s="231" t="s">
        <v>10</v>
      </c>
      <c r="E317" s="232"/>
      <c r="F317" s="233"/>
      <c r="L317" s="4"/>
    </row>
    <row r="318" spans="1:14" ht="24" customHeight="1" x14ac:dyDescent="0.2">
      <c r="A318" s="239"/>
      <c r="B318" s="21" t="s">
        <v>0</v>
      </c>
      <c r="C318" s="1" t="s">
        <v>21</v>
      </c>
      <c r="D318" s="1" t="s">
        <v>23</v>
      </c>
      <c r="E318" s="6" t="s">
        <v>29</v>
      </c>
      <c r="F318" s="1" t="s">
        <v>22</v>
      </c>
      <c r="G318" s="1" t="s">
        <v>11</v>
      </c>
      <c r="H318" s="1" t="s">
        <v>2</v>
      </c>
      <c r="I318" s="8" t="s">
        <v>3</v>
      </c>
      <c r="J318" s="34" t="s">
        <v>12</v>
      </c>
      <c r="K318" s="34" t="s">
        <v>28</v>
      </c>
      <c r="L318" s="20" t="s">
        <v>20</v>
      </c>
      <c r="M318" s="35" t="s">
        <v>162</v>
      </c>
    </row>
    <row r="319" spans="1:14" ht="30" customHeight="1" x14ac:dyDescent="0.25">
      <c r="A319" s="36"/>
      <c r="B319" s="1"/>
      <c r="C319" s="3"/>
      <c r="D319" s="12"/>
      <c r="E319" s="12"/>
      <c r="F319" s="12"/>
      <c r="G319" s="1"/>
      <c r="H319" s="2"/>
      <c r="I319" s="9"/>
      <c r="J319" s="10"/>
      <c r="K319" s="10"/>
      <c r="L319" s="19"/>
      <c r="M319" s="62"/>
    </row>
    <row r="320" spans="1:14" ht="30" customHeight="1" x14ac:dyDescent="0.25">
      <c r="A320" s="36"/>
      <c r="B320" s="1"/>
      <c r="C320" s="3"/>
      <c r="D320" s="12"/>
      <c r="E320" s="12"/>
      <c r="F320" s="12"/>
      <c r="G320" s="1"/>
      <c r="H320" s="2"/>
      <c r="I320" s="9"/>
      <c r="J320" s="10"/>
      <c r="K320" s="10"/>
      <c r="L320" s="19"/>
      <c r="M320" s="62"/>
    </row>
    <row r="321" spans="1:14" ht="30" customHeight="1" x14ac:dyDescent="0.25">
      <c r="A321" s="36"/>
      <c r="B321" s="1"/>
      <c r="C321" s="3"/>
      <c r="D321" s="12"/>
      <c r="E321" s="12"/>
      <c r="F321" s="12"/>
      <c r="G321" s="1"/>
      <c r="H321" s="2"/>
      <c r="I321" s="9"/>
      <c r="J321" s="10"/>
      <c r="K321" s="10"/>
      <c r="L321" s="19"/>
      <c r="M321" s="62"/>
    </row>
    <row r="322" spans="1:14" ht="30" customHeight="1" x14ac:dyDescent="0.25">
      <c r="A322" s="36"/>
      <c r="B322" s="1"/>
      <c r="C322" s="3"/>
      <c r="D322" s="12"/>
      <c r="E322" s="12"/>
      <c r="F322" s="12"/>
      <c r="G322" s="1"/>
      <c r="H322" s="2"/>
      <c r="I322" s="9"/>
      <c r="J322" s="10"/>
      <c r="K322" s="10"/>
      <c r="L322" s="19"/>
      <c r="M322" s="62"/>
    </row>
    <row r="323" spans="1:14" ht="30" customHeight="1" x14ac:dyDescent="0.25">
      <c r="A323" s="36"/>
      <c r="B323" s="1"/>
      <c r="C323" s="3"/>
      <c r="D323" s="12"/>
      <c r="E323" s="12"/>
      <c r="F323" s="12"/>
      <c r="G323" s="1"/>
      <c r="H323" s="2"/>
      <c r="I323" s="9"/>
      <c r="J323" s="10"/>
      <c r="K323" s="10"/>
      <c r="L323" s="19"/>
      <c r="M323" s="62"/>
    </row>
    <row r="324" spans="1:14" ht="30" customHeight="1" x14ac:dyDescent="0.25">
      <c r="A324" s="36"/>
      <c r="B324" s="1"/>
      <c r="C324" s="3"/>
      <c r="D324" s="12"/>
      <c r="E324" s="12"/>
      <c r="F324" s="12"/>
      <c r="G324" s="1"/>
      <c r="H324" s="2"/>
      <c r="I324" s="9"/>
      <c r="J324" s="10"/>
      <c r="K324" s="10"/>
      <c r="L324" s="19"/>
      <c r="M324" s="62"/>
    </row>
    <row r="325" spans="1:14" ht="30" customHeight="1" x14ac:dyDescent="0.25">
      <c r="A325" s="36"/>
      <c r="B325" s="1"/>
      <c r="C325" s="3"/>
      <c r="D325" s="12"/>
      <c r="E325" s="12"/>
      <c r="F325" s="12"/>
      <c r="G325" s="1"/>
      <c r="H325" s="2"/>
      <c r="I325" s="9"/>
      <c r="J325" s="10"/>
      <c r="K325" s="10"/>
      <c r="L325" s="19"/>
      <c r="M325" s="62"/>
    </row>
    <row r="326" spans="1:14" ht="30" customHeight="1" x14ac:dyDescent="0.25">
      <c r="A326" s="36"/>
      <c r="B326" s="1"/>
      <c r="C326" s="3"/>
      <c r="D326" s="12"/>
      <c r="E326" s="12"/>
      <c r="F326" s="12"/>
      <c r="G326" s="1"/>
      <c r="H326" s="2"/>
      <c r="I326" s="9"/>
      <c r="J326" s="10"/>
      <c r="K326" s="10"/>
      <c r="L326" s="19"/>
      <c r="M326" s="62"/>
    </row>
    <row r="327" spans="1:14" ht="30" customHeight="1" x14ac:dyDescent="0.25">
      <c r="A327" s="36"/>
      <c r="B327" s="1"/>
      <c r="C327" s="3"/>
      <c r="D327" s="12"/>
      <c r="E327" s="12"/>
      <c r="F327" s="12"/>
      <c r="G327" s="1"/>
      <c r="H327" s="2"/>
      <c r="I327" s="9"/>
      <c r="J327" s="10"/>
      <c r="K327" s="10"/>
      <c r="L327" s="19"/>
      <c r="M327" s="62"/>
    </row>
    <row r="328" spans="1:14" ht="30" customHeight="1" x14ac:dyDescent="0.25">
      <c r="A328" s="36"/>
      <c r="B328" s="1"/>
      <c r="C328" s="3"/>
      <c r="D328" s="12"/>
      <c r="E328" s="12"/>
      <c r="F328" s="12"/>
      <c r="G328" s="1"/>
      <c r="H328" s="2"/>
      <c r="I328" s="9"/>
      <c r="J328" s="10"/>
      <c r="K328" s="10"/>
      <c r="L328" s="19"/>
      <c r="M328" s="62"/>
    </row>
    <row r="329" spans="1:14" ht="30" customHeight="1" x14ac:dyDescent="0.25">
      <c r="A329" s="36"/>
      <c r="B329" s="1"/>
      <c r="C329" s="3"/>
      <c r="D329" s="12"/>
      <c r="E329" s="12"/>
      <c r="F329" s="12"/>
      <c r="G329" s="1"/>
      <c r="H329" s="2"/>
      <c r="I329" s="9"/>
      <c r="J329" s="10"/>
      <c r="K329" s="10"/>
      <c r="L329" s="19"/>
      <c r="M329" s="62"/>
    </row>
    <row r="330" spans="1:14" ht="17.25" customHeight="1" x14ac:dyDescent="0.25">
      <c r="A330" s="43"/>
      <c r="B330" s="44"/>
      <c r="C330" s="63"/>
      <c r="D330" s="64"/>
      <c r="E330" s="64"/>
      <c r="F330" s="64"/>
      <c r="G330" s="44"/>
      <c r="H330" s="68"/>
      <c r="I330" s="65"/>
      <c r="J330" s="65"/>
      <c r="K330" s="65"/>
      <c r="L330" s="66"/>
      <c r="M330" s="67"/>
    </row>
    <row r="331" spans="1:14" ht="15" customHeight="1" x14ac:dyDescent="0.2">
      <c r="A331" s="234" t="s">
        <v>170</v>
      </c>
      <c r="B331" s="235"/>
      <c r="C331" s="235"/>
      <c r="D331" s="235"/>
      <c r="H331" s="240" t="s">
        <v>160</v>
      </c>
      <c r="J331" s="5"/>
      <c r="K331" s="5"/>
      <c r="L331" s="4"/>
    </row>
    <row r="332" spans="1:14" ht="12.75" customHeight="1" x14ac:dyDescent="0.2">
      <c r="A332" s="235"/>
      <c r="B332" s="235"/>
      <c r="C332" s="235"/>
      <c r="D332" s="235"/>
      <c r="H332" s="236"/>
      <c r="I332" s="23"/>
      <c r="J332" s="5"/>
      <c r="K332" s="25" t="s">
        <v>13</v>
      </c>
      <c r="L332" s="23" t="s">
        <v>171</v>
      </c>
      <c r="M332" s="5"/>
      <c r="N332" s="7"/>
    </row>
    <row r="333" spans="1:14" ht="12.75" customHeight="1" x14ac:dyDescent="0.2">
      <c r="B333" s="25"/>
      <c r="C333" s="23"/>
      <c r="H333" s="236"/>
      <c r="I333" s="23"/>
      <c r="J333" s="24"/>
      <c r="K333" s="25" t="s">
        <v>18</v>
      </c>
      <c r="L333" s="23" t="s">
        <v>172</v>
      </c>
      <c r="M333" s="24"/>
      <c r="N333" s="7"/>
    </row>
    <row r="334" spans="1:14" ht="12.75" customHeight="1" x14ac:dyDescent="0.2">
      <c r="B334" s="25"/>
      <c r="C334" s="23"/>
      <c r="D334" s="16" t="s">
        <v>26</v>
      </c>
      <c r="E334" s="237" t="s">
        <v>24</v>
      </c>
      <c r="F334" s="237"/>
      <c r="H334" s="236"/>
      <c r="I334" s="23"/>
      <c r="J334" s="24"/>
      <c r="K334" s="25" t="s">
        <v>14</v>
      </c>
      <c r="L334" s="23" t="s">
        <v>173</v>
      </c>
      <c r="M334" s="24"/>
      <c r="N334" s="7"/>
    </row>
    <row r="335" spans="1:14" ht="12.75" customHeight="1" x14ac:dyDescent="0.2">
      <c r="B335" s="25"/>
      <c r="C335" s="23"/>
      <c r="D335" s="16" t="s">
        <v>161</v>
      </c>
      <c r="E335" s="237"/>
      <c r="F335" s="237"/>
      <c r="H335" s="25"/>
      <c r="I335" s="23"/>
      <c r="J335" s="24"/>
      <c r="K335" s="25" t="s">
        <v>15</v>
      </c>
      <c r="L335" s="23" t="s">
        <v>175</v>
      </c>
      <c r="M335" s="24"/>
      <c r="N335" s="7"/>
    </row>
    <row r="336" spans="1:14" ht="12.75" customHeight="1" x14ac:dyDescent="0.2">
      <c r="A336" s="228" t="s">
        <v>27</v>
      </c>
      <c r="B336" s="25"/>
      <c r="C336" s="23"/>
      <c r="H336" s="25"/>
      <c r="I336" s="23"/>
      <c r="J336" s="24"/>
      <c r="K336" s="25" t="s">
        <v>16</v>
      </c>
      <c r="L336" s="23" t="s">
        <v>176</v>
      </c>
      <c r="M336" s="24"/>
      <c r="N336" s="7"/>
    </row>
    <row r="337" spans="1:14" ht="12.75" customHeight="1" x14ac:dyDescent="0.2">
      <c r="A337" s="238"/>
      <c r="B337" s="25"/>
      <c r="C337" s="23"/>
      <c r="H337" s="25"/>
      <c r="I337" s="23"/>
      <c r="J337" s="24"/>
      <c r="K337" s="25" t="s">
        <v>17</v>
      </c>
      <c r="L337" s="23" t="s">
        <v>177</v>
      </c>
      <c r="M337" s="24"/>
      <c r="N337" s="7"/>
    </row>
    <row r="338" spans="1:14" x14ac:dyDescent="0.2">
      <c r="A338" s="238"/>
      <c r="B338" s="25"/>
      <c r="C338" s="23"/>
      <c r="H338" s="25"/>
      <c r="I338" s="23"/>
      <c r="J338" s="24"/>
      <c r="K338" s="25" t="s">
        <v>19</v>
      </c>
      <c r="L338" s="23" t="s">
        <v>174</v>
      </c>
      <c r="M338" s="24"/>
      <c r="N338" s="7"/>
    </row>
    <row r="339" spans="1:14" x14ac:dyDescent="0.2">
      <c r="A339" s="238"/>
      <c r="B339" s="25"/>
      <c r="C339" s="23"/>
      <c r="D339" s="231" t="s">
        <v>10</v>
      </c>
      <c r="E339" s="232"/>
      <c r="F339" s="233"/>
      <c r="L339" s="4"/>
    </row>
    <row r="340" spans="1:14" ht="24" customHeight="1" x14ac:dyDescent="0.2">
      <c r="A340" s="239"/>
      <c r="B340" s="21" t="s">
        <v>0</v>
      </c>
      <c r="C340" s="1" t="s">
        <v>21</v>
      </c>
      <c r="D340" s="1" t="s">
        <v>23</v>
      </c>
      <c r="E340" s="6" t="s">
        <v>29</v>
      </c>
      <c r="F340" s="1" t="s">
        <v>22</v>
      </c>
      <c r="G340" s="1" t="s">
        <v>11</v>
      </c>
      <c r="H340" s="1" t="s">
        <v>2</v>
      </c>
      <c r="I340" s="8" t="s">
        <v>3</v>
      </c>
      <c r="J340" s="34" t="s">
        <v>12</v>
      </c>
      <c r="K340" s="34" t="s">
        <v>28</v>
      </c>
      <c r="L340" s="20" t="s">
        <v>20</v>
      </c>
      <c r="M340" s="35" t="s">
        <v>162</v>
      </c>
    </row>
    <row r="341" spans="1:14" ht="30" customHeight="1" x14ac:dyDescent="0.25">
      <c r="A341" s="36"/>
      <c r="B341" s="1"/>
      <c r="C341" s="3"/>
      <c r="D341" s="12"/>
      <c r="E341" s="12"/>
      <c r="F341" s="12"/>
      <c r="G341" s="1"/>
      <c r="H341" s="2"/>
      <c r="I341" s="9"/>
      <c r="J341" s="10"/>
      <c r="K341" s="10"/>
      <c r="L341" s="19"/>
      <c r="M341" s="62"/>
    </row>
    <row r="342" spans="1:14" ht="30" customHeight="1" x14ac:dyDescent="0.25">
      <c r="A342" s="36"/>
      <c r="B342" s="1"/>
      <c r="C342" s="3"/>
      <c r="D342" s="12"/>
      <c r="E342" s="12"/>
      <c r="F342" s="12"/>
      <c r="G342" s="1"/>
      <c r="H342" s="2"/>
      <c r="I342" s="9"/>
      <c r="J342" s="10"/>
      <c r="K342" s="10"/>
      <c r="L342" s="19"/>
      <c r="M342" s="62"/>
    </row>
    <row r="343" spans="1:14" ht="30" customHeight="1" x14ac:dyDescent="0.25">
      <c r="A343" s="36"/>
      <c r="B343" s="1"/>
      <c r="C343" s="3"/>
      <c r="D343" s="12"/>
      <c r="E343" s="12"/>
      <c r="F343" s="12"/>
      <c r="G343" s="1"/>
      <c r="H343" s="2"/>
      <c r="I343" s="9"/>
      <c r="J343" s="10"/>
      <c r="K343" s="10"/>
      <c r="L343" s="19"/>
      <c r="M343" s="62"/>
    </row>
    <row r="344" spans="1:14" ht="30" customHeight="1" x14ac:dyDescent="0.25">
      <c r="A344" s="36"/>
      <c r="B344" s="1"/>
      <c r="C344" s="3"/>
      <c r="D344" s="12"/>
      <c r="E344" s="12"/>
      <c r="F344" s="12"/>
      <c r="G344" s="1"/>
      <c r="H344" s="2"/>
      <c r="I344" s="9"/>
      <c r="J344" s="10"/>
      <c r="K344" s="10"/>
      <c r="L344" s="19"/>
      <c r="M344" s="62"/>
    </row>
    <row r="345" spans="1:14" ht="30" customHeight="1" x14ac:dyDescent="0.25">
      <c r="A345" s="36"/>
      <c r="B345" s="1"/>
      <c r="C345" s="3"/>
      <c r="D345" s="12"/>
      <c r="E345" s="12"/>
      <c r="F345" s="12"/>
      <c r="G345" s="1"/>
      <c r="H345" s="2"/>
      <c r="I345" s="9"/>
      <c r="J345" s="10"/>
      <c r="K345" s="10"/>
      <c r="L345" s="19"/>
      <c r="M345" s="62"/>
    </row>
    <row r="346" spans="1:14" ht="30" customHeight="1" x14ac:dyDescent="0.25">
      <c r="A346" s="36"/>
      <c r="B346" s="1"/>
      <c r="C346" s="3"/>
      <c r="D346" s="12"/>
      <c r="E346" s="12"/>
      <c r="F346" s="12"/>
      <c r="G346" s="1"/>
      <c r="H346" s="2"/>
      <c r="I346" s="9"/>
      <c r="J346" s="10"/>
      <c r="K346" s="10"/>
      <c r="L346" s="19"/>
      <c r="M346" s="62"/>
    </row>
    <row r="347" spans="1:14" ht="30" customHeight="1" x14ac:dyDescent="0.25">
      <c r="A347" s="36"/>
      <c r="B347" s="1"/>
      <c r="C347" s="3"/>
      <c r="D347" s="12"/>
      <c r="E347" s="12"/>
      <c r="F347" s="12"/>
      <c r="G347" s="1"/>
      <c r="H347" s="2"/>
      <c r="I347" s="9"/>
      <c r="J347" s="10"/>
      <c r="K347" s="10"/>
      <c r="L347" s="19"/>
      <c r="M347" s="62"/>
    </row>
    <row r="348" spans="1:14" ht="30" customHeight="1" x14ac:dyDescent="0.25">
      <c r="A348" s="36"/>
      <c r="B348" s="1"/>
      <c r="C348" s="3"/>
      <c r="D348" s="12"/>
      <c r="E348" s="12"/>
      <c r="F348" s="12"/>
      <c r="G348" s="1"/>
      <c r="H348" s="2"/>
      <c r="I348" s="9"/>
      <c r="J348" s="10"/>
      <c r="K348" s="10"/>
      <c r="L348" s="19"/>
      <c r="M348" s="62"/>
    </row>
    <row r="349" spans="1:14" ht="30" customHeight="1" x14ac:dyDescent="0.25">
      <c r="A349" s="36"/>
      <c r="B349" s="1"/>
      <c r="C349" s="3"/>
      <c r="D349" s="12"/>
      <c r="E349" s="12"/>
      <c r="F349" s="12"/>
      <c r="G349" s="1"/>
      <c r="H349" s="2"/>
      <c r="I349" s="9"/>
      <c r="J349" s="10"/>
      <c r="K349" s="10"/>
      <c r="L349" s="19"/>
      <c r="M349" s="62"/>
    </row>
    <row r="350" spans="1:14" ht="30" customHeight="1" x14ac:dyDescent="0.25">
      <c r="A350" s="36"/>
      <c r="B350" s="1"/>
      <c r="C350" s="3"/>
      <c r="D350" s="12"/>
      <c r="E350" s="12"/>
      <c r="F350" s="12"/>
      <c r="G350" s="1"/>
      <c r="H350" s="2"/>
      <c r="I350" s="9"/>
      <c r="J350" s="10"/>
      <c r="K350" s="10"/>
      <c r="L350" s="19"/>
      <c r="M350" s="62"/>
    </row>
    <row r="351" spans="1:14" ht="30" customHeight="1" x14ac:dyDescent="0.25">
      <c r="A351" s="36"/>
      <c r="B351" s="1"/>
      <c r="C351" s="3"/>
      <c r="D351" s="12"/>
      <c r="E351" s="12"/>
      <c r="F351" s="12"/>
      <c r="G351" s="1"/>
      <c r="H351" s="2"/>
      <c r="I351" s="9"/>
      <c r="J351" s="10"/>
      <c r="K351" s="10"/>
      <c r="L351" s="19"/>
      <c r="M351" s="62"/>
    </row>
    <row r="352" spans="1:14" ht="25.5" customHeight="1" x14ac:dyDescent="0.25">
      <c r="A352" s="43"/>
      <c r="B352" s="44"/>
      <c r="C352" s="63"/>
      <c r="D352" s="64"/>
      <c r="E352" s="64"/>
      <c r="F352" s="64"/>
      <c r="G352" s="44"/>
      <c r="H352" s="68"/>
      <c r="I352" s="65"/>
      <c r="J352" s="65"/>
      <c r="K352" s="65"/>
      <c r="L352" s="66"/>
      <c r="M352" s="67"/>
    </row>
    <row r="353" spans="1:14" ht="15" customHeight="1" x14ac:dyDescent="0.2">
      <c r="A353" s="234" t="s">
        <v>170</v>
      </c>
      <c r="B353" s="235"/>
      <c r="C353" s="235"/>
      <c r="D353" s="235"/>
      <c r="H353" s="240" t="s">
        <v>160</v>
      </c>
      <c r="J353" s="5"/>
      <c r="K353" s="5"/>
      <c r="L353" s="4"/>
    </row>
    <row r="354" spans="1:14" ht="12.75" customHeight="1" x14ac:dyDescent="0.2">
      <c r="A354" s="235"/>
      <c r="B354" s="235"/>
      <c r="C354" s="235"/>
      <c r="D354" s="235"/>
      <c r="H354" s="236"/>
      <c r="I354" s="23"/>
      <c r="J354" s="5"/>
      <c r="K354" s="25" t="s">
        <v>13</v>
      </c>
      <c r="L354" s="23" t="s">
        <v>171</v>
      </c>
      <c r="M354" s="5"/>
      <c r="N354" s="7"/>
    </row>
    <row r="355" spans="1:14" ht="12.75" customHeight="1" x14ac:dyDescent="0.2">
      <c r="B355" s="25"/>
      <c r="C355" s="23"/>
      <c r="H355" s="236"/>
      <c r="I355" s="23"/>
      <c r="J355" s="24"/>
      <c r="K355" s="25" t="s">
        <v>18</v>
      </c>
      <c r="L355" s="23" t="s">
        <v>172</v>
      </c>
      <c r="M355" s="24"/>
      <c r="N355" s="7"/>
    </row>
    <row r="356" spans="1:14" ht="12.75" customHeight="1" x14ac:dyDescent="0.2">
      <c r="B356" s="25"/>
      <c r="C356" s="23"/>
      <c r="D356" s="16" t="s">
        <v>26</v>
      </c>
      <c r="E356" s="237" t="s">
        <v>24</v>
      </c>
      <c r="F356" s="237"/>
      <c r="H356" s="236"/>
      <c r="I356" s="23"/>
      <c r="J356" s="24"/>
      <c r="K356" s="25" t="s">
        <v>14</v>
      </c>
      <c r="L356" s="23" t="s">
        <v>173</v>
      </c>
      <c r="M356" s="24"/>
      <c r="N356" s="7"/>
    </row>
    <row r="357" spans="1:14" ht="12.75" customHeight="1" x14ac:dyDescent="0.2">
      <c r="B357" s="25"/>
      <c r="C357" s="23"/>
      <c r="D357" s="16" t="s">
        <v>161</v>
      </c>
      <c r="E357" s="237"/>
      <c r="F357" s="237"/>
      <c r="H357" s="25"/>
      <c r="I357" s="23"/>
      <c r="J357" s="24"/>
      <c r="K357" s="25" t="s">
        <v>15</v>
      </c>
      <c r="L357" s="23" t="s">
        <v>175</v>
      </c>
      <c r="M357" s="24"/>
      <c r="N357" s="7"/>
    </row>
    <row r="358" spans="1:14" ht="12.75" customHeight="1" x14ac:dyDescent="0.2">
      <c r="A358" s="228" t="s">
        <v>27</v>
      </c>
      <c r="B358" s="25"/>
      <c r="C358" s="23"/>
      <c r="H358" s="25"/>
      <c r="I358" s="23"/>
      <c r="J358" s="24"/>
      <c r="K358" s="25" t="s">
        <v>16</v>
      </c>
      <c r="L358" s="23" t="s">
        <v>176</v>
      </c>
      <c r="M358" s="24"/>
      <c r="N358" s="7"/>
    </row>
    <row r="359" spans="1:14" ht="12.75" customHeight="1" x14ac:dyDescent="0.2">
      <c r="A359" s="238"/>
      <c r="B359" s="25"/>
      <c r="C359" s="23"/>
      <c r="H359" s="25"/>
      <c r="I359" s="23"/>
      <c r="J359" s="24"/>
      <c r="K359" s="25" t="s">
        <v>17</v>
      </c>
      <c r="L359" s="23" t="s">
        <v>177</v>
      </c>
      <c r="M359" s="24"/>
      <c r="N359" s="7"/>
    </row>
    <row r="360" spans="1:14" x14ac:dyDescent="0.2">
      <c r="A360" s="238"/>
      <c r="B360" s="25"/>
      <c r="C360" s="23"/>
      <c r="H360" s="25"/>
      <c r="I360" s="23"/>
      <c r="J360" s="24"/>
      <c r="K360" s="25" t="s">
        <v>19</v>
      </c>
      <c r="L360" s="23" t="s">
        <v>174</v>
      </c>
      <c r="M360" s="24"/>
      <c r="N360" s="7"/>
    </row>
    <row r="361" spans="1:14" x14ac:dyDescent="0.2">
      <c r="A361" s="238"/>
      <c r="B361" s="25"/>
      <c r="C361" s="23"/>
      <c r="D361" s="231" t="s">
        <v>10</v>
      </c>
      <c r="E361" s="232"/>
      <c r="F361" s="233"/>
      <c r="L361" s="4"/>
    </row>
    <row r="362" spans="1:14" ht="24" customHeight="1" x14ac:dyDescent="0.2">
      <c r="A362" s="239"/>
      <c r="B362" s="21" t="s">
        <v>0</v>
      </c>
      <c r="C362" s="1" t="s">
        <v>21</v>
      </c>
      <c r="D362" s="1" t="s">
        <v>23</v>
      </c>
      <c r="E362" s="6" t="s">
        <v>29</v>
      </c>
      <c r="F362" s="1" t="s">
        <v>22</v>
      </c>
      <c r="G362" s="1" t="s">
        <v>11</v>
      </c>
      <c r="H362" s="1" t="s">
        <v>2</v>
      </c>
      <c r="I362" s="8" t="s">
        <v>3</v>
      </c>
      <c r="J362" s="34" t="s">
        <v>12</v>
      </c>
      <c r="K362" s="34" t="s">
        <v>28</v>
      </c>
      <c r="L362" s="20" t="s">
        <v>20</v>
      </c>
      <c r="M362" s="35" t="s">
        <v>162</v>
      </c>
    </row>
    <row r="363" spans="1:14" ht="30" customHeight="1" x14ac:dyDescent="0.25">
      <c r="A363" s="36"/>
      <c r="B363" s="1"/>
      <c r="C363" s="3"/>
      <c r="D363" s="12"/>
      <c r="E363" s="12"/>
      <c r="F363" s="12"/>
      <c r="G363" s="1"/>
      <c r="H363" s="2"/>
      <c r="I363" s="9"/>
      <c r="J363" s="10"/>
      <c r="K363" s="10"/>
      <c r="L363" s="19"/>
      <c r="M363" s="62"/>
    </row>
    <row r="364" spans="1:14" ht="30" customHeight="1" x14ac:dyDescent="0.25">
      <c r="A364" s="36"/>
      <c r="B364" s="1"/>
      <c r="C364" s="3"/>
      <c r="D364" s="12"/>
      <c r="E364" s="12"/>
      <c r="F364" s="12"/>
      <c r="G364" s="1"/>
      <c r="H364" s="2"/>
      <c r="I364" s="9"/>
      <c r="J364" s="10"/>
      <c r="K364" s="10"/>
      <c r="L364" s="19"/>
      <c r="M364" s="62"/>
    </row>
    <row r="365" spans="1:14" ht="30" customHeight="1" x14ac:dyDescent="0.25">
      <c r="A365" s="36"/>
      <c r="B365" s="1"/>
      <c r="C365" s="3"/>
      <c r="D365" s="12"/>
      <c r="E365" s="12"/>
      <c r="F365" s="12"/>
      <c r="G365" s="1"/>
      <c r="H365" s="2"/>
      <c r="I365" s="9"/>
      <c r="J365" s="10"/>
      <c r="K365" s="10"/>
      <c r="L365" s="19"/>
      <c r="M365" s="62"/>
    </row>
    <row r="366" spans="1:14" ht="30" customHeight="1" x14ac:dyDescent="0.25">
      <c r="A366" s="36"/>
      <c r="B366" s="1"/>
      <c r="C366" s="3"/>
      <c r="D366" s="12"/>
      <c r="E366" s="12"/>
      <c r="F366" s="12"/>
      <c r="G366" s="1"/>
      <c r="H366" s="2"/>
      <c r="I366" s="9"/>
      <c r="J366" s="10"/>
      <c r="K366" s="10"/>
      <c r="L366" s="19"/>
      <c r="M366" s="62"/>
    </row>
    <row r="367" spans="1:14" ht="30" customHeight="1" x14ac:dyDescent="0.25">
      <c r="A367" s="36"/>
      <c r="B367" s="1"/>
      <c r="C367" s="3"/>
      <c r="D367" s="12"/>
      <c r="E367" s="12"/>
      <c r="F367" s="12"/>
      <c r="G367" s="1"/>
      <c r="H367" s="2"/>
      <c r="I367" s="9"/>
      <c r="J367" s="10"/>
      <c r="K367" s="10"/>
      <c r="L367" s="19"/>
      <c r="M367" s="62"/>
    </row>
    <row r="368" spans="1:14" ht="30" customHeight="1" x14ac:dyDescent="0.25">
      <c r="A368" s="36"/>
      <c r="B368" s="1"/>
      <c r="C368" s="3"/>
      <c r="D368" s="12"/>
      <c r="E368" s="12"/>
      <c r="F368" s="12"/>
      <c r="G368" s="1"/>
      <c r="H368" s="2"/>
      <c r="I368" s="9"/>
      <c r="J368" s="10"/>
      <c r="K368" s="10"/>
      <c r="L368" s="19"/>
      <c r="M368" s="62"/>
    </row>
    <row r="369" spans="1:14" ht="30" customHeight="1" x14ac:dyDescent="0.25">
      <c r="A369" s="36"/>
      <c r="B369" s="1"/>
      <c r="C369" s="3"/>
      <c r="D369" s="12"/>
      <c r="E369" s="12"/>
      <c r="F369" s="12"/>
      <c r="G369" s="1"/>
      <c r="H369" s="2"/>
      <c r="I369" s="9"/>
      <c r="J369" s="10"/>
      <c r="K369" s="10"/>
      <c r="L369" s="19"/>
      <c r="M369" s="62"/>
    </row>
    <row r="370" spans="1:14" ht="30" customHeight="1" x14ac:dyDescent="0.25">
      <c r="A370" s="36"/>
      <c r="B370" s="1"/>
      <c r="C370" s="3"/>
      <c r="D370" s="12"/>
      <c r="E370" s="12"/>
      <c r="F370" s="12"/>
      <c r="G370" s="1"/>
      <c r="H370" s="2"/>
      <c r="I370" s="9"/>
      <c r="J370" s="10"/>
      <c r="K370" s="10"/>
      <c r="L370" s="19"/>
      <c r="M370" s="62"/>
    </row>
    <row r="371" spans="1:14" ht="30" customHeight="1" x14ac:dyDescent="0.25">
      <c r="A371" s="36"/>
      <c r="B371" s="1"/>
      <c r="C371" s="3"/>
      <c r="D371" s="12"/>
      <c r="E371" s="12"/>
      <c r="F371" s="12"/>
      <c r="G371" s="1"/>
      <c r="H371" s="2"/>
      <c r="I371" s="9"/>
      <c r="J371" s="10"/>
      <c r="K371" s="10"/>
      <c r="L371" s="19"/>
      <c r="M371" s="62"/>
    </row>
    <row r="372" spans="1:14" ht="30" customHeight="1" x14ac:dyDescent="0.25">
      <c r="A372" s="36"/>
      <c r="B372" s="1"/>
      <c r="C372" s="3"/>
      <c r="D372" s="12"/>
      <c r="E372" s="12"/>
      <c r="F372" s="12"/>
      <c r="G372" s="1"/>
      <c r="H372" s="2"/>
      <c r="I372" s="9"/>
      <c r="J372" s="10"/>
      <c r="K372" s="10"/>
      <c r="L372" s="19"/>
      <c r="M372" s="62"/>
    </row>
    <row r="373" spans="1:14" ht="30" customHeight="1" x14ac:dyDescent="0.25">
      <c r="A373" s="36"/>
      <c r="B373" s="1"/>
      <c r="C373" s="3"/>
      <c r="D373" s="12"/>
      <c r="E373" s="12"/>
      <c r="F373" s="12"/>
      <c r="G373" s="1"/>
      <c r="H373" s="2"/>
      <c r="I373" s="9"/>
      <c r="J373" s="10"/>
      <c r="K373" s="10"/>
      <c r="L373" s="19"/>
      <c r="M373" s="62"/>
    </row>
    <row r="374" spans="1:14" ht="22.5" customHeight="1" x14ac:dyDescent="0.25">
      <c r="A374" s="43"/>
      <c r="B374" s="44"/>
      <c r="C374" s="63"/>
      <c r="D374" s="64"/>
      <c r="E374" s="64"/>
      <c r="F374" s="64"/>
      <c r="G374" s="44"/>
      <c r="H374" s="68"/>
      <c r="I374" s="65"/>
      <c r="J374" s="65"/>
      <c r="K374" s="65"/>
      <c r="L374" s="66"/>
      <c r="M374" s="67"/>
    </row>
    <row r="375" spans="1:14" ht="15" customHeight="1" x14ac:dyDescent="0.2">
      <c r="A375" s="234" t="s">
        <v>170</v>
      </c>
      <c r="B375" s="235"/>
      <c r="C375" s="235"/>
      <c r="D375" s="235"/>
      <c r="H375" s="240" t="s">
        <v>160</v>
      </c>
      <c r="J375" s="5"/>
      <c r="K375" s="5"/>
      <c r="L375" s="4"/>
    </row>
    <row r="376" spans="1:14" ht="12.75" customHeight="1" x14ac:dyDescent="0.2">
      <c r="A376" s="235"/>
      <c r="B376" s="235"/>
      <c r="C376" s="235"/>
      <c r="D376" s="235"/>
      <c r="H376" s="236"/>
      <c r="I376" s="23"/>
      <c r="J376" s="5"/>
      <c r="K376" s="25" t="s">
        <v>13</v>
      </c>
      <c r="L376" s="23" t="s">
        <v>171</v>
      </c>
      <c r="M376" s="5"/>
      <c r="N376" s="7"/>
    </row>
    <row r="377" spans="1:14" ht="12.75" customHeight="1" x14ac:dyDescent="0.2">
      <c r="B377" s="25"/>
      <c r="C377" s="23"/>
      <c r="H377" s="236"/>
      <c r="I377" s="23"/>
      <c r="J377" s="24"/>
      <c r="K377" s="25" t="s">
        <v>18</v>
      </c>
      <c r="L377" s="23" t="s">
        <v>172</v>
      </c>
      <c r="M377" s="24"/>
      <c r="N377" s="7"/>
    </row>
    <row r="378" spans="1:14" ht="12.75" customHeight="1" x14ac:dyDescent="0.2">
      <c r="B378" s="25"/>
      <c r="C378" s="23"/>
      <c r="D378" s="16" t="s">
        <v>26</v>
      </c>
      <c r="E378" s="237" t="s">
        <v>24</v>
      </c>
      <c r="F378" s="237"/>
      <c r="H378" s="236"/>
      <c r="I378" s="23"/>
      <c r="J378" s="24"/>
      <c r="K378" s="25" t="s">
        <v>14</v>
      </c>
      <c r="L378" s="23" t="s">
        <v>173</v>
      </c>
      <c r="M378" s="24"/>
      <c r="N378" s="7"/>
    </row>
    <row r="379" spans="1:14" ht="12.75" customHeight="1" x14ac:dyDescent="0.2">
      <c r="B379" s="25"/>
      <c r="C379" s="23"/>
      <c r="D379" s="16" t="s">
        <v>161</v>
      </c>
      <c r="E379" s="237"/>
      <c r="F379" s="237"/>
      <c r="H379" s="25"/>
      <c r="I379" s="23"/>
      <c r="J379" s="24"/>
      <c r="K379" s="25" t="s">
        <v>15</v>
      </c>
      <c r="L379" s="23" t="s">
        <v>175</v>
      </c>
      <c r="M379" s="24"/>
      <c r="N379" s="7"/>
    </row>
    <row r="380" spans="1:14" ht="12.75" customHeight="1" x14ac:dyDescent="0.2">
      <c r="A380" s="228" t="s">
        <v>27</v>
      </c>
      <c r="B380" s="25"/>
      <c r="C380" s="23"/>
      <c r="H380" s="25"/>
      <c r="I380" s="23"/>
      <c r="J380" s="24"/>
      <c r="K380" s="25" t="s">
        <v>16</v>
      </c>
      <c r="L380" s="23" t="s">
        <v>176</v>
      </c>
      <c r="M380" s="24"/>
      <c r="N380" s="7"/>
    </row>
    <row r="381" spans="1:14" ht="12.75" customHeight="1" x14ac:dyDescent="0.2">
      <c r="A381" s="238"/>
      <c r="B381" s="25"/>
      <c r="C381" s="23"/>
      <c r="H381" s="25"/>
      <c r="I381" s="23"/>
      <c r="J381" s="24"/>
      <c r="K381" s="25" t="s">
        <v>17</v>
      </c>
      <c r="L381" s="23" t="s">
        <v>177</v>
      </c>
      <c r="M381" s="24"/>
      <c r="N381" s="7"/>
    </row>
    <row r="382" spans="1:14" x14ac:dyDescent="0.2">
      <c r="A382" s="238"/>
      <c r="B382" s="25"/>
      <c r="C382" s="23"/>
      <c r="H382" s="25"/>
      <c r="I382" s="23"/>
      <c r="J382" s="24"/>
      <c r="K382" s="25" t="s">
        <v>19</v>
      </c>
      <c r="L382" s="23" t="s">
        <v>174</v>
      </c>
      <c r="M382" s="24"/>
      <c r="N382" s="7"/>
    </row>
    <row r="383" spans="1:14" x14ac:dyDescent="0.2">
      <c r="A383" s="238"/>
      <c r="B383" s="25"/>
      <c r="C383" s="23"/>
      <c r="D383" s="231" t="s">
        <v>10</v>
      </c>
      <c r="E383" s="232"/>
      <c r="F383" s="233"/>
      <c r="L383" s="4"/>
    </row>
    <row r="384" spans="1:14" ht="24" customHeight="1" x14ac:dyDescent="0.2">
      <c r="A384" s="239"/>
      <c r="B384" s="21" t="s">
        <v>0</v>
      </c>
      <c r="C384" s="1" t="s">
        <v>21</v>
      </c>
      <c r="D384" s="1" t="s">
        <v>23</v>
      </c>
      <c r="E384" s="6" t="s">
        <v>29</v>
      </c>
      <c r="F384" s="1" t="s">
        <v>22</v>
      </c>
      <c r="G384" s="1" t="s">
        <v>11</v>
      </c>
      <c r="H384" s="1" t="s">
        <v>2</v>
      </c>
      <c r="I384" s="8" t="s">
        <v>3</v>
      </c>
      <c r="J384" s="34" t="s">
        <v>12</v>
      </c>
      <c r="K384" s="34" t="s">
        <v>28</v>
      </c>
      <c r="L384" s="20" t="s">
        <v>20</v>
      </c>
      <c r="M384" s="35" t="s">
        <v>162</v>
      </c>
    </row>
    <row r="385" spans="1:13" ht="30" customHeight="1" x14ac:dyDescent="0.25">
      <c r="A385" s="36"/>
      <c r="B385" s="1"/>
      <c r="C385" s="3"/>
      <c r="D385" s="12"/>
      <c r="E385" s="12"/>
      <c r="F385" s="12"/>
      <c r="G385" s="1"/>
      <c r="H385" s="2"/>
      <c r="I385" s="9"/>
      <c r="J385" s="10"/>
      <c r="K385" s="10"/>
      <c r="L385" s="19"/>
      <c r="M385" s="62"/>
    </row>
    <row r="386" spans="1:13" ht="30" customHeight="1" x14ac:dyDescent="0.25">
      <c r="A386" s="36"/>
      <c r="B386" s="1"/>
      <c r="C386" s="3"/>
      <c r="D386" s="12"/>
      <c r="E386" s="12"/>
      <c r="F386" s="12"/>
      <c r="G386" s="1"/>
      <c r="H386" s="2"/>
      <c r="I386" s="9"/>
      <c r="J386" s="10"/>
      <c r="K386" s="10"/>
      <c r="L386" s="19"/>
      <c r="M386" s="62"/>
    </row>
    <row r="387" spans="1:13" ht="30" customHeight="1" x14ac:dyDescent="0.25">
      <c r="A387" s="36"/>
      <c r="B387" s="1"/>
      <c r="C387" s="3"/>
      <c r="D387" s="12"/>
      <c r="E387" s="12"/>
      <c r="F387" s="12"/>
      <c r="G387" s="1"/>
      <c r="H387" s="2"/>
      <c r="I387" s="9"/>
      <c r="J387" s="10"/>
      <c r="K387" s="10"/>
      <c r="L387" s="19"/>
      <c r="M387" s="62"/>
    </row>
    <row r="388" spans="1:13" ht="30" customHeight="1" x14ac:dyDescent="0.25">
      <c r="A388" s="36"/>
      <c r="B388" s="1"/>
      <c r="C388" s="3"/>
      <c r="D388" s="12"/>
      <c r="E388" s="12"/>
      <c r="F388" s="12"/>
      <c r="G388" s="1"/>
      <c r="H388" s="2"/>
      <c r="I388" s="9"/>
      <c r="J388" s="10"/>
      <c r="K388" s="10"/>
      <c r="L388" s="19"/>
      <c r="M388" s="62"/>
    </row>
    <row r="389" spans="1:13" ht="30" customHeight="1" x14ac:dyDescent="0.25">
      <c r="A389" s="36"/>
      <c r="B389" s="1"/>
      <c r="C389" s="3"/>
      <c r="D389" s="12"/>
      <c r="E389" s="12"/>
      <c r="F389" s="12"/>
      <c r="G389" s="1"/>
      <c r="H389" s="2"/>
      <c r="I389" s="9"/>
      <c r="J389" s="10"/>
      <c r="K389" s="10"/>
      <c r="L389" s="19"/>
      <c r="M389" s="62"/>
    </row>
    <row r="390" spans="1:13" ht="30" customHeight="1" x14ac:dyDescent="0.25">
      <c r="A390" s="36"/>
      <c r="B390" s="1"/>
      <c r="C390" s="3"/>
      <c r="D390" s="12"/>
      <c r="E390" s="12"/>
      <c r="F390" s="12"/>
      <c r="G390" s="1"/>
      <c r="H390" s="2"/>
      <c r="I390" s="9"/>
      <c r="J390" s="10"/>
      <c r="K390" s="10"/>
      <c r="L390" s="19"/>
      <c r="M390" s="62"/>
    </row>
    <row r="391" spans="1:13" ht="30" customHeight="1" x14ac:dyDescent="0.25">
      <c r="A391" s="36"/>
      <c r="B391" s="1"/>
      <c r="C391" s="3"/>
      <c r="D391" s="12"/>
      <c r="E391" s="12"/>
      <c r="F391" s="12"/>
      <c r="G391" s="1"/>
      <c r="H391" s="2"/>
      <c r="I391" s="9"/>
      <c r="J391" s="10"/>
      <c r="K391" s="10"/>
      <c r="L391" s="19"/>
      <c r="M391" s="62"/>
    </row>
    <row r="392" spans="1:13" ht="30" customHeight="1" x14ac:dyDescent="0.25">
      <c r="A392" s="36"/>
      <c r="B392" s="1"/>
      <c r="C392" s="3"/>
      <c r="D392" s="12"/>
      <c r="E392" s="12"/>
      <c r="F392" s="12"/>
      <c r="G392" s="1"/>
      <c r="H392" s="2"/>
      <c r="I392" s="9"/>
      <c r="J392" s="10"/>
      <c r="K392" s="10"/>
      <c r="L392" s="19"/>
      <c r="M392" s="62"/>
    </row>
    <row r="393" spans="1:13" ht="30" customHeight="1" x14ac:dyDescent="0.25">
      <c r="A393" s="36"/>
      <c r="B393" s="1"/>
      <c r="C393" s="3"/>
      <c r="D393" s="12"/>
      <c r="E393" s="12"/>
      <c r="F393" s="12"/>
      <c r="G393" s="1"/>
      <c r="H393" s="2"/>
      <c r="I393" s="9"/>
      <c r="J393" s="10"/>
      <c r="K393" s="10"/>
      <c r="L393" s="19"/>
      <c r="M393" s="62"/>
    </row>
    <row r="394" spans="1:13" ht="30" customHeight="1" x14ac:dyDescent="0.25">
      <c r="A394" s="36"/>
      <c r="B394" s="1"/>
      <c r="C394" s="3"/>
      <c r="D394" s="12"/>
      <c r="E394" s="12"/>
      <c r="F394" s="12"/>
      <c r="G394" s="1"/>
      <c r="H394" s="2"/>
      <c r="I394" s="9"/>
      <c r="J394" s="10"/>
      <c r="K394" s="10"/>
      <c r="L394" s="19"/>
      <c r="M394" s="62"/>
    </row>
    <row r="395" spans="1:13" ht="30" customHeight="1" x14ac:dyDescent="0.25">
      <c r="A395" s="36"/>
      <c r="B395" s="1"/>
      <c r="C395" s="3"/>
      <c r="D395" s="12"/>
      <c r="E395" s="12"/>
      <c r="F395" s="12"/>
      <c r="G395" s="1"/>
      <c r="H395" s="2"/>
      <c r="I395" s="9"/>
      <c r="J395" s="10"/>
      <c r="K395" s="10"/>
      <c r="L395" s="19"/>
      <c r="M395" s="62"/>
    </row>
    <row r="396" spans="1:13" ht="22.5" customHeight="1" x14ac:dyDescent="0.2"/>
  </sheetData>
  <mergeCells count="90">
    <mergeCell ref="A380:A384"/>
    <mergeCell ref="D383:F383"/>
    <mergeCell ref="A331:D332"/>
    <mergeCell ref="H331:H334"/>
    <mergeCell ref="E334:F335"/>
    <mergeCell ref="A336:A340"/>
    <mergeCell ref="D339:F339"/>
    <mergeCell ref="A353:D354"/>
    <mergeCell ref="H353:H356"/>
    <mergeCell ref="E356:F357"/>
    <mergeCell ref="A358:A362"/>
    <mergeCell ref="D361:F361"/>
    <mergeCell ref="A375:D376"/>
    <mergeCell ref="H375:H378"/>
    <mergeCell ref="E378:F379"/>
    <mergeCell ref="A314:A318"/>
    <mergeCell ref="D317:F317"/>
    <mergeCell ref="A265:D266"/>
    <mergeCell ref="H265:H268"/>
    <mergeCell ref="E268:F269"/>
    <mergeCell ref="A270:A274"/>
    <mergeCell ref="D273:F273"/>
    <mergeCell ref="A287:D288"/>
    <mergeCell ref="H287:H290"/>
    <mergeCell ref="E290:F291"/>
    <mergeCell ref="A292:A296"/>
    <mergeCell ref="D295:F295"/>
    <mergeCell ref="A309:D310"/>
    <mergeCell ref="H309:H312"/>
    <mergeCell ref="E312:F313"/>
    <mergeCell ref="A248:A252"/>
    <mergeCell ref="D251:F251"/>
    <mergeCell ref="A199:D200"/>
    <mergeCell ref="H199:H202"/>
    <mergeCell ref="E202:F203"/>
    <mergeCell ref="A204:A208"/>
    <mergeCell ref="D207:F207"/>
    <mergeCell ref="A221:D222"/>
    <mergeCell ref="H221:H224"/>
    <mergeCell ref="E224:F225"/>
    <mergeCell ref="A226:A230"/>
    <mergeCell ref="D229:F229"/>
    <mergeCell ref="A243:D244"/>
    <mergeCell ref="H243:H246"/>
    <mergeCell ref="E246:F247"/>
    <mergeCell ref="A182:A186"/>
    <mergeCell ref="D185:F185"/>
    <mergeCell ref="A133:D134"/>
    <mergeCell ref="H133:H136"/>
    <mergeCell ref="E136:F137"/>
    <mergeCell ref="A138:A142"/>
    <mergeCell ref="D141:F141"/>
    <mergeCell ref="A155:D156"/>
    <mergeCell ref="H155:H158"/>
    <mergeCell ref="E158:F159"/>
    <mergeCell ref="A160:A164"/>
    <mergeCell ref="D163:F163"/>
    <mergeCell ref="A177:D178"/>
    <mergeCell ref="H177:H180"/>
    <mergeCell ref="E180:F181"/>
    <mergeCell ref="A116:A120"/>
    <mergeCell ref="D119:F119"/>
    <mergeCell ref="A67:D68"/>
    <mergeCell ref="H67:H70"/>
    <mergeCell ref="E70:F71"/>
    <mergeCell ref="A72:A76"/>
    <mergeCell ref="D75:F75"/>
    <mergeCell ref="A89:D90"/>
    <mergeCell ref="H89:H92"/>
    <mergeCell ref="E92:F93"/>
    <mergeCell ref="A94:A98"/>
    <mergeCell ref="D97:F97"/>
    <mergeCell ref="A111:D112"/>
    <mergeCell ref="H111:H114"/>
    <mergeCell ref="E114:F115"/>
    <mergeCell ref="A50:A54"/>
    <mergeCell ref="D53:F53"/>
    <mergeCell ref="A1:D2"/>
    <mergeCell ref="H1:H4"/>
    <mergeCell ref="E4:F5"/>
    <mergeCell ref="A6:A10"/>
    <mergeCell ref="D9:F9"/>
    <mergeCell ref="A23:D24"/>
    <mergeCell ref="H23:H26"/>
    <mergeCell ref="E26:F27"/>
    <mergeCell ref="A28:A32"/>
    <mergeCell ref="D31:F31"/>
    <mergeCell ref="A45:D46"/>
    <mergeCell ref="H45:H48"/>
    <mergeCell ref="E48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Course N°7--20 KM TRAIL</vt:lpstr>
      <vt:lpstr>C7 RESULTAT  20km TRAIL</vt:lpstr>
      <vt:lpstr>Course -8 KM TRAIL</vt:lpstr>
      <vt:lpstr>RESULTAT 8km TRAIL</vt:lpstr>
      <vt:lpstr>Catégorie</vt:lpstr>
      <vt:lpstr>list 8</vt:lpstr>
      <vt:lpstr>list 20</vt:lpstr>
      <vt:lpstr>tirage lots</vt:lpstr>
      <vt:lpstr>Préinscrits 20km</vt:lpstr>
      <vt:lpstr>Préinscrits 8km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COLLOT</dc:creator>
  <cp:lastModifiedBy>foc</cp:lastModifiedBy>
  <cp:lastPrinted>2017-10-28T16:15:06Z</cp:lastPrinted>
  <dcterms:created xsi:type="dcterms:W3CDTF">2011-11-04T15:03:54Z</dcterms:created>
  <dcterms:modified xsi:type="dcterms:W3CDTF">2017-10-29T18:03:32Z</dcterms:modified>
</cp:coreProperties>
</file>